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olddelhaize-my.sharepoint.com/personal/dverreycken_delhaize_be/Documents/"/>
    </mc:Choice>
  </mc:AlternateContent>
  <xr:revisionPtr revIDLastSave="313" documentId="8_{2255F924-A483-49FC-82E8-4149F230B69B}" xr6:coauthVersionLast="47" xr6:coauthVersionMax="47" xr10:uidLastSave="{B4D8F055-F1D8-489D-AE74-1EF7814EF842}"/>
  <bookViews>
    <workbookView xWindow="-110" yWindow="-110" windowWidth="19420" windowHeight="10420" firstSheet="1" activeTab="4" xr2:uid="{5DD03B7F-C1DD-4977-8DDE-2656FB8E0B03}"/>
  </bookViews>
  <sheets>
    <sheet name="datums" sheetId="1" state="hidden" r:id="rId1"/>
    <sheet name="Rittenschema 2023" sheetId="3" r:id="rId2"/>
    <sheet name="Rittenschema 2024 (A)" sheetId="6" r:id="rId3"/>
    <sheet name="Rittenschema 2024 (B)" sheetId="7" r:id="rId4"/>
    <sheet name="Aanwezigheid" sheetId="2" r:id="rId5"/>
    <sheet name="4 daagse" sheetId="5" r:id="rId6"/>
    <sheet name="2 daagse" sheetId="4" r:id="rId7"/>
  </sheets>
  <definedNames>
    <definedName name="_xlnm._FilterDatabase" localSheetId="4" hidden="1">Aanwezigheid!$A$1:$AK$59</definedName>
    <definedName name="_xlnm._FilterDatabase" localSheetId="1" hidden="1">'Rittenschema 2023'!$A$3:$E$38</definedName>
    <definedName name="_xlnm._FilterDatabase" localSheetId="2" hidden="1">'Rittenschema 2024 (A)'!$A$3:$E$39</definedName>
    <definedName name="_xlnm.Print_Area" localSheetId="4">Aanwezigheid!$A$42</definedName>
    <definedName name="_xlnm.Print_Area" localSheetId="2">'Rittenschema 2024 (A)'!$E$4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2" l="1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C53" i="2"/>
  <c r="D53" i="2"/>
  <c r="E53" i="2"/>
  <c r="F53" i="2"/>
  <c r="G53" i="2"/>
  <c r="H53" i="2"/>
  <c r="H55" i="2" s="1"/>
  <c r="I53" i="2"/>
  <c r="J53" i="2"/>
  <c r="K53" i="2"/>
  <c r="K55" i="2" s="1"/>
  <c r="L53" i="2"/>
  <c r="L55" i="2" s="1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G55" i="2" s="1"/>
  <c r="AH53" i="2"/>
  <c r="AH55" i="2" s="1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B54" i="2"/>
  <c r="B53" i="2"/>
  <c r="A21" i="5"/>
  <c r="A23" i="5" s="1"/>
  <c r="AI36" i="2"/>
  <c r="AI19" i="2"/>
  <c r="AI18" i="2"/>
  <c r="AI27" i="2"/>
  <c r="AI51" i="2"/>
  <c r="AI7" i="2"/>
  <c r="AI40" i="2"/>
  <c r="AI13" i="2"/>
  <c r="AI30" i="2"/>
  <c r="AI41" i="2"/>
  <c r="AI9" i="2"/>
  <c r="AI16" i="2"/>
  <c r="AI26" i="2"/>
  <c r="AI2" i="2"/>
  <c r="AI17" i="2"/>
  <c r="AI22" i="2"/>
  <c r="AI37" i="2"/>
  <c r="AI6" i="2"/>
  <c r="AI31" i="2"/>
  <c r="AI4" i="2"/>
  <c r="AI34" i="2"/>
  <c r="AI11" i="2"/>
  <c r="AI10" i="2"/>
  <c r="AI8" i="2"/>
  <c r="AI43" i="2"/>
  <c r="AI42" i="2"/>
  <c r="AI49" i="2"/>
  <c r="AI3" i="2"/>
  <c r="AI25" i="2"/>
  <c r="AI46" i="2"/>
  <c r="AI5" i="2"/>
  <c r="AI15" i="2"/>
  <c r="AI21" i="2"/>
  <c r="AI20" i="2"/>
  <c r="AI38" i="2"/>
  <c r="AI45" i="2"/>
  <c r="AI47" i="2"/>
  <c r="AI33" i="2"/>
  <c r="AI12" i="2"/>
  <c r="AI28" i="2"/>
  <c r="AI39" i="2"/>
  <c r="AI24" i="2"/>
  <c r="AI35" i="2"/>
  <c r="AI23" i="2"/>
  <c r="AI32" i="2"/>
  <c r="AI29" i="2"/>
  <c r="AI14" i="2"/>
  <c r="AI48" i="2"/>
  <c r="AI44" i="2"/>
  <c r="D55" i="2"/>
  <c r="F55" i="2"/>
  <c r="O55" i="2"/>
  <c r="AK38" i="2"/>
  <c r="S55" i="2"/>
  <c r="T55" i="2"/>
  <c r="U55" i="2"/>
  <c r="W55" i="2"/>
  <c r="AC55" i="2"/>
  <c r="AD55" i="2"/>
  <c r="B52" i="2"/>
  <c r="AK18" i="2"/>
  <c r="AK51" i="2"/>
  <c r="AK30" i="2"/>
  <c r="AK37" i="2"/>
  <c r="AK31" i="2"/>
  <c r="AK43" i="2"/>
  <c r="AK49" i="2"/>
  <c r="AK46" i="2"/>
  <c r="AK15" i="2"/>
  <c r="AK21" i="2"/>
  <c r="AK20" i="2"/>
  <c r="AK45" i="2"/>
  <c r="AK47" i="2"/>
  <c r="AK24" i="2"/>
  <c r="AK48" i="2"/>
  <c r="AJ36" i="2"/>
  <c r="AJ19" i="2"/>
  <c r="AJ18" i="2"/>
  <c r="AJ27" i="2"/>
  <c r="AJ51" i="2"/>
  <c r="AJ7" i="2"/>
  <c r="AJ40" i="2"/>
  <c r="AJ13" i="2"/>
  <c r="AJ30" i="2"/>
  <c r="AJ41" i="2"/>
  <c r="AJ9" i="2"/>
  <c r="AJ16" i="2"/>
  <c r="AJ26" i="2"/>
  <c r="AJ2" i="2"/>
  <c r="AJ17" i="2"/>
  <c r="AJ22" i="2"/>
  <c r="AJ37" i="2"/>
  <c r="AJ6" i="2"/>
  <c r="AJ31" i="2"/>
  <c r="AJ4" i="2"/>
  <c r="AJ34" i="2"/>
  <c r="AJ11" i="2"/>
  <c r="AJ10" i="2"/>
  <c r="AJ8" i="2"/>
  <c r="AJ43" i="2"/>
  <c r="AJ42" i="2"/>
  <c r="AJ49" i="2"/>
  <c r="AJ3" i="2"/>
  <c r="AJ25" i="2"/>
  <c r="AJ46" i="2"/>
  <c r="AJ5" i="2"/>
  <c r="AJ15" i="2"/>
  <c r="AJ21" i="2"/>
  <c r="AJ20" i="2"/>
  <c r="AJ38" i="2"/>
  <c r="AJ45" i="2"/>
  <c r="AJ47" i="2"/>
  <c r="AJ33" i="2"/>
  <c r="AJ12" i="2"/>
  <c r="AJ28" i="2"/>
  <c r="AJ39" i="2"/>
  <c r="AJ24" i="2"/>
  <c r="AJ35" i="2"/>
  <c r="AJ23" i="2"/>
  <c r="AJ32" i="2"/>
  <c r="AJ29" i="2"/>
  <c r="AJ14" i="2"/>
  <c r="AJ48" i="2"/>
  <c r="AJ44" i="2"/>
  <c r="AK44" i="2"/>
  <c r="AK34" i="2"/>
  <c r="AK23" i="2"/>
  <c r="AK27" i="2"/>
  <c r="AK12" i="2"/>
  <c r="AK40" i="2"/>
  <c r="AK7" i="2"/>
  <c r="AK3" i="2"/>
  <c r="AK6" i="2"/>
  <c r="AK39" i="2"/>
  <c r="AK13" i="2"/>
  <c r="AK33" i="2"/>
  <c r="AK17" i="2"/>
  <c r="AK19" i="2"/>
  <c r="AK16" i="2"/>
  <c r="AK4" i="2"/>
  <c r="AK11" i="2"/>
  <c r="AK41" i="2"/>
  <c r="AK26" i="2"/>
  <c r="AK14" i="2"/>
  <c r="AK5" i="2"/>
  <c r="AK8" i="2"/>
  <c r="AK2" i="2"/>
  <c r="AK22" i="2"/>
  <c r="AK9" i="2"/>
  <c r="AK10" i="2"/>
  <c r="AK25" i="2"/>
  <c r="AK32" i="2"/>
  <c r="AK42" i="2"/>
  <c r="AK35" i="2"/>
  <c r="AK36" i="2"/>
  <c r="AK28" i="2"/>
  <c r="AK29" i="2"/>
  <c r="B55" i="2" l="1"/>
  <c r="N55" i="2"/>
  <c r="Y55" i="2"/>
  <c r="X55" i="2"/>
  <c r="G55" i="2"/>
  <c r="AE55" i="2"/>
  <c r="Z55" i="2"/>
  <c r="R55" i="2"/>
  <c r="Q55" i="2"/>
  <c r="E55" i="2"/>
  <c r="AB55" i="2"/>
  <c r="V55" i="2"/>
  <c r="C55" i="2"/>
  <c r="M55" i="2"/>
  <c r="AF55" i="2"/>
  <c r="P55" i="2"/>
  <c r="AA55" i="2"/>
  <c r="I55" i="2"/>
  <c r="J55" i="2"/>
</calcChain>
</file>

<file path=xl/sharedStrings.xml><?xml version="1.0" encoding="utf-8"?>
<sst xmlns="http://schemas.openxmlformats.org/spreadsheetml/2006/main" count="461" uniqueCount="229">
  <si>
    <t>Datum</t>
  </si>
  <si>
    <t>Uur</t>
  </si>
  <si>
    <t>Rit</t>
  </si>
  <si>
    <t>Km</t>
  </si>
  <si>
    <t>Wegkapitein</t>
  </si>
  <si>
    <t>Rittenschema 2023 (A ploeg)</t>
  </si>
  <si>
    <t>Naam</t>
  </si>
  <si>
    <t>Roger Bellon</t>
  </si>
  <si>
    <t>Lucien Annaert</t>
  </si>
  <si>
    <t xml:space="preserve">Eddy Cooreman </t>
  </si>
  <si>
    <t>Eddy Van Bosbeke</t>
  </si>
  <si>
    <t>Johnny Verheyden</t>
  </si>
  <si>
    <t>Rudy De Leeuw</t>
  </si>
  <si>
    <t>Jurgen De Cock</t>
  </si>
  <si>
    <t>Bert Van Nieuwenhove</t>
  </si>
  <si>
    <t>Gerrit Van Den Bossche</t>
  </si>
  <si>
    <t>Luc Everaert</t>
  </si>
  <si>
    <t>Koen Michiels</t>
  </si>
  <si>
    <t>Jan De Vlieger</t>
  </si>
  <si>
    <t>Frans Meersman</t>
  </si>
  <si>
    <t>Guido Van Nieuwenhove</t>
  </si>
  <si>
    <t>Peter scholliers</t>
  </si>
  <si>
    <t>Hugo Batselier</t>
  </si>
  <si>
    <t>Rik Wouters</t>
  </si>
  <si>
    <t>Stefaan Pots</t>
  </si>
  <si>
    <t>Geert Hermans</t>
  </si>
  <si>
    <t>Etienne Van Goethem</t>
  </si>
  <si>
    <t>Tom Meert</t>
  </si>
  <si>
    <t>Filip Cordeel</t>
  </si>
  <si>
    <t>Danny Moyson</t>
  </si>
  <si>
    <t>Raf De Leebeecke</t>
  </si>
  <si>
    <t>Ilse Achtergael</t>
  </si>
  <si>
    <t>Guido Emannuel</t>
  </si>
  <si>
    <t>Patrick Geerts</t>
  </si>
  <si>
    <t>Marc Van Gucht</t>
  </si>
  <si>
    <t>Dirk Van Dooren</t>
  </si>
  <si>
    <t>Gustaaf Brusselmans</t>
  </si>
  <si>
    <t>Charlie Aerts</t>
  </si>
  <si>
    <t>David Hals</t>
  </si>
  <si>
    <t>Andre Briede</t>
  </si>
  <si>
    <t>Tim De Boeck</t>
  </si>
  <si>
    <t>Larry De Donder</t>
  </si>
  <si>
    <t>Johny De Neef</t>
  </si>
  <si>
    <t>Peter De Wolf</t>
  </si>
  <si>
    <t>Eddy Lemmens</t>
  </si>
  <si>
    <t>Alfons Vandeperre</t>
  </si>
  <si>
    <t>Lydie Van Goethem</t>
  </si>
  <si>
    <t>Tom Van Uytfang</t>
  </si>
  <si>
    <t>Jurgen Van Haesendonck</t>
  </si>
  <si>
    <t>Marc Aelbrecht</t>
  </si>
  <si>
    <t>Davy Verreycken</t>
  </si>
  <si>
    <t>Totaal</t>
  </si>
  <si>
    <t>Karel Verheyden</t>
  </si>
  <si>
    <t>Philippe Dieussaert</t>
  </si>
  <si>
    <t>Frank De Taeye</t>
  </si>
  <si>
    <t>Jean Pierre Van Alfaene</t>
  </si>
  <si>
    <t>Afstand A ploeg</t>
  </si>
  <si>
    <t>Afstand B ploeg</t>
  </si>
  <si>
    <t>Aantal deelnemers A</t>
  </si>
  <si>
    <t>Aantal deelnemers B</t>
  </si>
  <si>
    <t>TOTAAL</t>
  </si>
  <si>
    <t>TOTAAL KM</t>
  </si>
  <si>
    <t>Hoogte A ploeg</t>
  </si>
  <si>
    <t>Hoogte B ploeg</t>
  </si>
  <si>
    <t>TOTAAL HM</t>
  </si>
  <si>
    <t>zondag 5 maart 2023</t>
  </si>
  <si>
    <t>9u00</t>
  </si>
  <si>
    <t>Tielrode A + B</t>
  </si>
  <si>
    <t>65km</t>
  </si>
  <si>
    <t>zondag 12 maart 2023</t>
  </si>
  <si>
    <t>8u30</t>
  </si>
  <si>
    <t>Heilige Pauwels</t>
  </si>
  <si>
    <t>75km</t>
  </si>
  <si>
    <t>zondag 19 maart 2023</t>
  </si>
  <si>
    <t>Overmere</t>
  </si>
  <si>
    <t>76km</t>
  </si>
  <si>
    <t>zondag 26 maart 2023</t>
  </si>
  <si>
    <t>Vlaams Brabant</t>
  </si>
  <si>
    <t>zondag 2 april 2023</t>
  </si>
  <si>
    <t>Kimco Route</t>
  </si>
  <si>
    <t>zondag 9 april 2023</t>
  </si>
  <si>
    <t>Lier</t>
  </si>
  <si>
    <t>85km</t>
  </si>
  <si>
    <t>zondag 16 april 2023</t>
  </si>
  <si>
    <t>Land Van Asse</t>
  </si>
  <si>
    <t>80km</t>
  </si>
  <si>
    <t>Eddy Cooreman</t>
  </si>
  <si>
    <t>zondag 23 april 2023</t>
  </si>
  <si>
    <t>Erpe-Mere</t>
  </si>
  <si>
    <t>zondag 30 april 2023</t>
  </si>
  <si>
    <t>8u00</t>
  </si>
  <si>
    <t>Steenhuize – Wijnhuize</t>
  </si>
  <si>
    <t>90km</t>
  </si>
  <si>
    <t>zondag 7 mei 2023</t>
  </si>
  <si>
    <t>Zaventem</t>
  </si>
  <si>
    <t>Peter Scholliers</t>
  </si>
  <si>
    <t>zondag 14 mei 2023</t>
  </si>
  <si>
    <t>Wetteren</t>
  </si>
  <si>
    <t>zondag 21 mei 2023</t>
  </si>
  <si>
    <t>Putberg</t>
  </si>
  <si>
    <t>zondag 28 mei 2023</t>
  </si>
  <si>
    <t>Oppem</t>
  </si>
  <si>
    <t>zondag 4 juni 2023</t>
  </si>
  <si>
    <t>Moerbeke</t>
  </si>
  <si>
    <t>zondag 11 juni 2023</t>
  </si>
  <si>
    <t>Thuisblijversrit</t>
  </si>
  <si>
    <t>TBD</t>
  </si>
  <si>
    <t>10 tot 11 juni 2023</t>
  </si>
  <si>
    <t>2 DAAGSE A PLOEG</t>
  </si>
  <si>
    <t>zondag 18 juni 2023</t>
  </si>
  <si>
    <t>Avalon</t>
  </si>
  <si>
    <t>zondag 25 juni 2023</t>
  </si>
  <si>
    <t>7u30</t>
  </si>
  <si>
    <t>100km</t>
  </si>
  <si>
    <t>zondag 2 juli 2023</t>
  </si>
  <si>
    <t>zondag 9 juli 2023</t>
  </si>
  <si>
    <t>105km</t>
  </si>
  <si>
    <t>zondag 16 juli 2023</t>
  </si>
  <si>
    <t>Stevy Bosman</t>
  </si>
  <si>
    <t>zondag 23 juli 2023</t>
  </si>
  <si>
    <t>Galmaarden</t>
  </si>
  <si>
    <t>zondag 30 juli 2023</t>
  </si>
  <si>
    <t>Merelbeke</t>
  </si>
  <si>
    <t>zondag 6 augustus 2023</t>
  </si>
  <si>
    <t>zondag 13 augustus 2023</t>
  </si>
  <si>
    <t>Leuven</t>
  </si>
  <si>
    <t>zondag 20 augustus 2023</t>
  </si>
  <si>
    <t>Dikkelvenne</t>
  </si>
  <si>
    <t>zondag 27 augustus 2023</t>
  </si>
  <si>
    <t>Bruine Put</t>
  </si>
  <si>
    <t>zondag 3 september 2023</t>
  </si>
  <si>
    <t>4 DAAGSE A PLOEG</t>
  </si>
  <si>
    <t>Gérardmer</t>
  </si>
  <si>
    <t>zondag 10 september 2023</t>
  </si>
  <si>
    <t>zondag 17 september 2023</t>
  </si>
  <si>
    <t>Anderlecht</t>
  </si>
  <si>
    <t>zondag 24 september 2023</t>
  </si>
  <si>
    <t>Primavera</t>
  </si>
  <si>
    <t>zondag 1 oktober 2023</t>
  </si>
  <si>
    <t>Bazel</t>
  </si>
  <si>
    <t>zondag 8 oktober 2023</t>
  </si>
  <si>
    <t>Brussel Opwijk</t>
  </si>
  <si>
    <t>zondag 15 oktober 2023</t>
  </si>
  <si>
    <t>Muddevil</t>
  </si>
  <si>
    <t>volgwagen</t>
  </si>
  <si>
    <t xml:space="preserve">Davy Verreycken </t>
  </si>
  <si>
    <t>Logie half pension</t>
  </si>
  <si>
    <t>korting TGV</t>
  </si>
  <si>
    <t>voorschot</t>
  </si>
  <si>
    <t>voorschot pp</t>
  </si>
  <si>
    <r>
      <rPr>
        <b/>
        <sz val="28"/>
        <color rgb="FF262626"/>
        <rFont val="Calibri"/>
        <family val="2"/>
        <scheme val="minor"/>
      </rPr>
      <t>Rittenschema 2023 (A ploeg)</t>
    </r>
    <r>
      <rPr>
        <b/>
        <sz val="28"/>
        <color rgb="FF000000"/>
        <rFont val="Calibri"/>
        <family val="2"/>
        <scheme val="minor"/>
      </rPr>
      <t xml:space="preserve">         </t>
    </r>
    <r>
      <rPr>
        <b/>
        <sz val="11"/>
        <color rgb="FFFFFFFF"/>
        <rFont val="Calibri"/>
        <family val="2"/>
        <scheme val="minor"/>
      </rPr>
      <t xml:space="preserve"> </t>
    </r>
  </si>
  <si>
    <t>/</t>
  </si>
  <si>
    <t>Valletjesroute</t>
  </si>
  <si>
    <t>Eikenmolen</t>
  </si>
  <si>
    <t>107km</t>
  </si>
  <si>
    <t>Sint Martens Laetem</t>
  </si>
  <si>
    <t>117km</t>
  </si>
  <si>
    <t>Zottegem</t>
  </si>
  <si>
    <t xml:space="preserve">Saefthinge </t>
  </si>
  <si>
    <t>Jan Caluwaerts</t>
  </si>
  <si>
    <t>Aantal deelnemers C</t>
  </si>
  <si>
    <r>
      <rPr>
        <b/>
        <sz val="28"/>
        <color rgb="FF262626"/>
        <rFont val="Calibri"/>
        <family val="2"/>
        <scheme val="minor"/>
      </rPr>
      <t>Rittenschema 2024 (A ploeg)</t>
    </r>
    <r>
      <rPr>
        <b/>
        <sz val="28"/>
        <color rgb="FF000000"/>
        <rFont val="Calibri"/>
        <family val="2"/>
        <scheme val="minor"/>
      </rPr>
      <t xml:space="preserve">         </t>
    </r>
    <r>
      <rPr>
        <b/>
        <sz val="11"/>
        <color rgb="FFFFFFFF"/>
        <rFont val="Calibri"/>
        <family val="2"/>
        <scheme val="minor"/>
      </rPr>
      <t xml:space="preserve"> </t>
    </r>
  </si>
  <si>
    <t>4 tot 5 mei 2024</t>
  </si>
  <si>
    <t>11 tot 15 september</t>
  </si>
  <si>
    <t>6 tot 10 september 2023</t>
  </si>
  <si>
    <t>Poperinge</t>
  </si>
  <si>
    <t>Hotel Callecanes</t>
  </si>
  <si>
    <t>+/- 85€ pp inclusief ontbijt</t>
  </si>
  <si>
    <t>woensdag 1 mei 2024</t>
  </si>
  <si>
    <t>50 jaar TGV</t>
  </si>
  <si>
    <t>Heen en terug met fiets</t>
  </si>
  <si>
    <t>8 kamers gereserveerd</t>
  </si>
  <si>
    <t>70km</t>
  </si>
  <si>
    <t>https://www.booking.com/Share-4ZRfpJ3</t>
  </si>
  <si>
    <r>
      <rPr>
        <b/>
        <sz val="28"/>
        <color rgb="FF262626"/>
        <rFont val="Calibri"/>
        <family val="2"/>
        <scheme val="minor"/>
      </rPr>
      <t>Rittenschema 2024 (B ploeg)</t>
    </r>
    <r>
      <rPr>
        <b/>
        <sz val="28"/>
        <color rgb="FF000000"/>
        <rFont val="Calibri"/>
        <family val="2"/>
        <scheme val="minor"/>
      </rPr>
      <t xml:space="preserve">         </t>
    </r>
    <r>
      <rPr>
        <b/>
        <sz val="11"/>
        <color rgb="FFFFFFFF"/>
        <rFont val="Calibri"/>
        <family val="2"/>
        <scheme val="minor"/>
      </rPr>
      <t xml:space="preserve"> </t>
    </r>
  </si>
  <si>
    <t>3 DAAGSE B PLOEG</t>
  </si>
  <si>
    <t>6 tot 8 mei 2024</t>
  </si>
  <si>
    <t>Thuisblijversrit A + B</t>
  </si>
  <si>
    <t>62km</t>
  </si>
  <si>
    <t>Grote vijver</t>
  </si>
  <si>
    <t>Tielrode</t>
  </si>
  <si>
    <t>Vilvoorde</t>
  </si>
  <si>
    <t>Surprise</t>
  </si>
  <si>
    <t>Bavegem</t>
  </si>
  <si>
    <t>Antwerpen</t>
  </si>
  <si>
    <t>Karel/ Philippe</t>
  </si>
  <si>
    <t>Zemst</t>
  </si>
  <si>
    <t>Congoberg</t>
  </si>
  <si>
    <t>Peulis</t>
  </si>
  <si>
    <t>Eikemolen</t>
  </si>
  <si>
    <t>Waasland</t>
  </si>
  <si>
    <t>Valleitjes</t>
  </si>
  <si>
    <t>Gaasbeek</t>
  </si>
  <si>
    <t>Kampenhout</t>
  </si>
  <si>
    <t>Gooik-Schepdaal</t>
  </si>
  <si>
    <t>Regio Oppem</t>
  </si>
  <si>
    <t>Oostakker</t>
  </si>
  <si>
    <t>Sint-Lievens-Esse</t>
  </si>
  <si>
    <t>Asse-Zellik</t>
  </si>
  <si>
    <t>Buitenland</t>
  </si>
  <si>
    <t>Marcq</t>
  </si>
  <si>
    <t>De Rozen Olifant - Melle</t>
  </si>
  <si>
    <t>Herzele</t>
  </si>
  <si>
    <t>Burchtse Weel</t>
  </si>
  <si>
    <t>De Waerboom</t>
  </si>
  <si>
    <t>Asse-Temse-Wieze</t>
  </si>
  <si>
    <t>De "Mutten" Classic</t>
  </si>
  <si>
    <t>Dicht bij Huis</t>
  </si>
  <si>
    <t>84km</t>
  </si>
  <si>
    <t>10u00</t>
  </si>
  <si>
    <t>60km</t>
  </si>
  <si>
    <t>Rudy &amp; Johny</t>
  </si>
  <si>
    <t>Tremelo</t>
  </si>
  <si>
    <t>96km</t>
  </si>
  <si>
    <t>7u00</t>
  </si>
  <si>
    <t>Steenkerke</t>
  </si>
  <si>
    <t>120km</t>
  </si>
  <si>
    <t>De Muur</t>
  </si>
  <si>
    <t>De andere richting</t>
  </si>
  <si>
    <t>De Waerboom (A+B)</t>
  </si>
  <si>
    <t>??</t>
  </si>
  <si>
    <t>Erpe Mere</t>
  </si>
  <si>
    <t>Kimco</t>
  </si>
  <si>
    <t>Vrasene</t>
  </si>
  <si>
    <t>86km</t>
  </si>
  <si>
    <t>Naar den Duvel</t>
  </si>
  <si>
    <t>CC1785 :)</t>
  </si>
  <si>
    <t>Puyenbroeck</t>
  </si>
  <si>
    <t>Speeltuin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</si>
</sst>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28"/>
      <color rgb="FF262626"/>
      <name val="Calibri"/>
      <family val="2"/>
      <scheme val="minor"/>
    </font>
    <font>
      <sz val="14"/>
      <color rgb="FF4472C4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3"/>
      <color rgb="FF4472C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9CC2E5"/>
      </left>
      <right/>
      <top/>
      <bottom style="medium">
        <color rgb="FF9CC2E5"/>
      </bottom>
      <diagonal/>
    </border>
    <border>
      <left/>
      <right/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/>
      <right/>
      <top style="medium">
        <color rgb="FF5B9BD5"/>
      </top>
      <bottom style="medium">
        <color rgb="FF9CC2E5"/>
      </bottom>
      <diagonal/>
    </border>
    <border>
      <left style="medium">
        <color rgb="FF9CC2E5"/>
      </left>
      <right/>
      <top style="medium">
        <color rgb="FF9CC2E5"/>
      </top>
      <bottom style="medium">
        <color rgb="FF9CC2E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Border="1"/>
    <xf numFmtId="0" fontId="0" fillId="0" borderId="9" xfId="0" applyBorder="1"/>
    <xf numFmtId="165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5" fillId="3" borderId="0" xfId="0" applyFont="1" applyFill="1" applyAlignment="1">
      <alignment textRotation="90"/>
    </xf>
    <xf numFmtId="0" fontId="2" fillId="4" borderId="13" xfId="0" applyFont="1" applyFill="1" applyBorder="1"/>
    <xf numFmtId="0" fontId="2" fillId="2" borderId="13" xfId="0" applyFont="1" applyFill="1" applyBorder="1"/>
    <xf numFmtId="0" fontId="5" fillId="5" borderId="0" xfId="0" applyFont="1" applyFill="1" applyAlignment="1">
      <alignment textRotation="90"/>
    </xf>
    <xf numFmtId="0" fontId="5" fillId="6" borderId="0" xfId="0" applyFont="1" applyFill="1" applyAlignment="1">
      <alignment textRotation="90"/>
    </xf>
    <xf numFmtId="0" fontId="0" fillId="0" borderId="15" xfId="0" applyBorder="1"/>
    <xf numFmtId="0" fontId="0" fillId="0" borderId="16" xfId="0" applyBorder="1"/>
    <xf numFmtId="0" fontId="2" fillId="7" borderId="14" xfId="0" applyFont="1" applyFill="1" applyBorder="1"/>
    <xf numFmtId="0" fontId="2" fillId="7" borderId="13" xfId="0" applyFont="1" applyFill="1" applyBorder="1"/>
    <xf numFmtId="0" fontId="4" fillId="7" borderId="13" xfId="0" applyFont="1" applyFill="1" applyBorder="1"/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vertical="center"/>
    </xf>
    <xf numFmtId="0" fontId="10" fillId="9" borderId="25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2" fillId="9" borderId="24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4" fillId="0" borderId="0" xfId="0" applyFont="1"/>
    <xf numFmtId="164" fontId="0" fillId="0" borderId="0" xfId="0" applyNumberFormat="1"/>
    <xf numFmtId="0" fontId="10" fillId="0" borderId="27" xfId="0" applyFont="1" applyBorder="1" applyAlignment="1">
      <alignment vertical="center"/>
    </xf>
    <xf numFmtId="0" fontId="10" fillId="9" borderId="27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3" fillId="11" borderId="0" xfId="0" applyFont="1" applyFill="1"/>
    <xf numFmtId="14" fontId="2" fillId="11" borderId="0" xfId="0" applyNumberFormat="1" applyFont="1" applyFill="1" applyAlignment="1">
      <alignment horizontal="center" textRotation="90"/>
    </xf>
    <xf numFmtId="0" fontId="0" fillId="0" borderId="1" xfId="0" applyBorder="1" applyAlignment="1">
      <alignment horizontal="center"/>
    </xf>
    <xf numFmtId="165" fontId="10" fillId="12" borderId="27" xfId="0" applyNumberFormat="1" applyFont="1" applyFill="1" applyBorder="1" applyAlignment="1">
      <alignment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vertical="center"/>
    </xf>
    <xf numFmtId="0" fontId="12" fillId="12" borderId="24" xfId="0" applyFont="1" applyFill="1" applyBorder="1" applyAlignment="1">
      <alignment vertical="center"/>
    </xf>
    <xf numFmtId="0" fontId="13" fillId="12" borderId="25" xfId="0" applyFont="1" applyFill="1" applyBorder="1" applyAlignment="1">
      <alignment horizontal="center" vertical="center"/>
    </xf>
    <xf numFmtId="165" fontId="10" fillId="12" borderId="27" xfId="0" applyNumberFormat="1" applyFont="1" applyFill="1" applyBorder="1" applyAlignment="1">
      <alignment horizontal="right" vertical="center"/>
    </xf>
    <xf numFmtId="0" fontId="0" fillId="0" borderId="0" xfId="0" quotePrefix="1"/>
    <xf numFmtId="0" fontId="15" fillId="14" borderId="23" xfId="0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vertical="center"/>
    </xf>
    <xf numFmtId="0" fontId="15" fillId="14" borderId="24" xfId="0" applyFont="1" applyFill="1" applyBorder="1" applyAlignment="1">
      <alignment horizontal="center" vertical="center"/>
    </xf>
    <xf numFmtId="0" fontId="15" fillId="14" borderId="25" xfId="0" applyFont="1" applyFill="1" applyBorder="1" applyAlignment="1">
      <alignment horizontal="center" vertical="center"/>
    </xf>
    <xf numFmtId="0" fontId="16" fillId="0" borderId="0" xfId="1"/>
    <xf numFmtId="0" fontId="17" fillId="9" borderId="27" xfId="0" applyFont="1" applyFill="1" applyBorder="1" applyAlignment="1">
      <alignment vertical="center"/>
    </xf>
    <xf numFmtId="0" fontId="17" fillId="9" borderId="24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vertical="center"/>
    </xf>
    <xf numFmtId="0" fontId="17" fillId="9" borderId="25" xfId="0" applyFont="1" applyFill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vertical="center"/>
    </xf>
    <xf numFmtId="0" fontId="18" fillId="12" borderId="2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95251</xdr:rowOff>
    </xdr:from>
    <xdr:to>
      <xdr:col>0</xdr:col>
      <xdr:colOff>514643</xdr:colOff>
      <xdr:row>1</xdr:row>
      <xdr:rowOff>219076</xdr:rowOff>
    </xdr:to>
    <xdr:pic>
      <xdr:nvPicPr>
        <xdr:cNvPr id="2" name="Picture 2" descr="A picture containing diagram&#10;&#10;Description automatically generated">
          <a:extLst>
            <a:ext uri="{FF2B5EF4-FFF2-40B4-BE49-F238E27FC236}">
              <a16:creationId xmlns:a16="http://schemas.microsoft.com/office/drawing/2014/main" id="{8DCD4279-CC45-EC08-F998-3EF181BE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1"/>
          <a:ext cx="438443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714375</xdr:colOff>
      <xdr:row>0</xdr:row>
      <xdr:rowOff>95251</xdr:rowOff>
    </xdr:from>
    <xdr:to>
      <xdr:col>4</xdr:col>
      <xdr:colOff>1152818</xdr:colOff>
      <xdr:row>1</xdr:row>
      <xdr:rowOff>219076</xdr:rowOff>
    </xdr:to>
    <xdr:pic>
      <xdr:nvPicPr>
        <xdr:cNvPr id="4" name="Picture 2" descr="A picture containing diagram&#10;&#10;Description automatically generated">
          <a:extLst>
            <a:ext uri="{FF2B5EF4-FFF2-40B4-BE49-F238E27FC236}">
              <a16:creationId xmlns:a16="http://schemas.microsoft.com/office/drawing/2014/main" id="{5FAA6BA1-C180-4053-B313-2C0AACB4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1"/>
          <a:ext cx="438443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95251</xdr:rowOff>
    </xdr:from>
    <xdr:to>
      <xdr:col>0</xdr:col>
      <xdr:colOff>514643</xdr:colOff>
      <xdr:row>1</xdr:row>
      <xdr:rowOff>219076</xdr:rowOff>
    </xdr:to>
    <xdr:pic>
      <xdr:nvPicPr>
        <xdr:cNvPr id="2" name="Picture 2" descr="A picture containing diagram&#10;&#10;Description automatically generated">
          <a:extLst>
            <a:ext uri="{FF2B5EF4-FFF2-40B4-BE49-F238E27FC236}">
              <a16:creationId xmlns:a16="http://schemas.microsoft.com/office/drawing/2014/main" id="{98CCC680-A405-42AC-A967-DB63F0D8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1"/>
          <a:ext cx="43844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714375</xdr:colOff>
      <xdr:row>0</xdr:row>
      <xdr:rowOff>95251</xdr:rowOff>
    </xdr:from>
    <xdr:to>
      <xdr:col>4</xdr:col>
      <xdr:colOff>1152818</xdr:colOff>
      <xdr:row>1</xdr:row>
      <xdr:rowOff>219076</xdr:rowOff>
    </xdr:to>
    <xdr:pic>
      <xdr:nvPicPr>
        <xdr:cNvPr id="3" name="Picture 2" descr="A picture containing diagram&#10;&#10;Description automatically generated">
          <a:extLst>
            <a:ext uri="{FF2B5EF4-FFF2-40B4-BE49-F238E27FC236}">
              <a16:creationId xmlns:a16="http://schemas.microsoft.com/office/drawing/2014/main" id="{CC991B9C-AC53-4CEB-B249-34FAD322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95251"/>
          <a:ext cx="43844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95251</xdr:rowOff>
    </xdr:from>
    <xdr:to>
      <xdr:col>0</xdr:col>
      <xdr:colOff>514643</xdr:colOff>
      <xdr:row>1</xdr:row>
      <xdr:rowOff>219076</xdr:rowOff>
    </xdr:to>
    <xdr:pic>
      <xdr:nvPicPr>
        <xdr:cNvPr id="2" name="Picture 2" descr="A picture containing diagram&#10;&#10;Description automatically generated">
          <a:extLst>
            <a:ext uri="{FF2B5EF4-FFF2-40B4-BE49-F238E27FC236}">
              <a16:creationId xmlns:a16="http://schemas.microsoft.com/office/drawing/2014/main" id="{71FDF4B0-F275-4E67-8552-E4ECD963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1"/>
          <a:ext cx="43844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714375</xdr:colOff>
      <xdr:row>0</xdr:row>
      <xdr:rowOff>95251</xdr:rowOff>
    </xdr:from>
    <xdr:to>
      <xdr:col>4</xdr:col>
      <xdr:colOff>1152818</xdr:colOff>
      <xdr:row>1</xdr:row>
      <xdr:rowOff>219076</xdr:rowOff>
    </xdr:to>
    <xdr:pic>
      <xdr:nvPicPr>
        <xdr:cNvPr id="3" name="Picture 2" descr="A picture containing diagram&#10;&#10;Description automatically generated">
          <a:extLst>
            <a:ext uri="{FF2B5EF4-FFF2-40B4-BE49-F238E27FC236}">
              <a16:creationId xmlns:a16="http://schemas.microsoft.com/office/drawing/2014/main" id="{5A28344B-3C31-41DE-9D6B-D2C34424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95251"/>
          <a:ext cx="43844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ooking.com/Share-4ZRfpJ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2AC0-128B-4C28-AC4F-2EDEEE873BB5}">
  <dimension ref="A1:E36"/>
  <sheetViews>
    <sheetView workbookViewId="0">
      <selection activeCell="A3" sqref="A3:A35"/>
    </sheetView>
  </sheetViews>
  <sheetFormatPr defaultRowHeight="14.5" x14ac:dyDescent="0.35"/>
  <cols>
    <col min="1" max="1" width="24.7265625" bestFit="1" customWidth="1"/>
    <col min="3" max="3" width="18.81640625" customWidth="1"/>
    <col min="5" max="5" width="27.1796875" customWidth="1"/>
  </cols>
  <sheetData>
    <row r="1" spans="1:5" ht="29" thickBot="1" x14ac:dyDescent="0.7">
      <c r="A1" s="69" t="s">
        <v>5</v>
      </c>
      <c r="B1" s="70"/>
      <c r="C1" s="70"/>
      <c r="D1" s="70"/>
      <c r="E1" s="71"/>
    </row>
    <row r="2" spans="1:5" x14ac:dyDescent="0.35">
      <c r="A2" s="4" t="s">
        <v>0</v>
      </c>
      <c r="B2" s="3" t="s">
        <v>1</v>
      </c>
      <c r="C2" s="3" t="s">
        <v>2</v>
      </c>
      <c r="D2" s="3" t="s">
        <v>3</v>
      </c>
      <c r="E2" s="5" t="s">
        <v>4</v>
      </c>
    </row>
    <row r="3" spans="1:5" x14ac:dyDescent="0.35">
      <c r="A3" s="6">
        <v>44990</v>
      </c>
      <c r="B3" s="2"/>
      <c r="C3" s="2"/>
      <c r="D3" s="2"/>
      <c r="E3" s="7"/>
    </row>
    <row r="4" spans="1:5" x14ac:dyDescent="0.35">
      <c r="A4" s="6">
        <v>44997</v>
      </c>
      <c r="B4" s="2"/>
      <c r="C4" s="2"/>
      <c r="D4" s="2"/>
      <c r="E4" s="7"/>
    </row>
    <row r="5" spans="1:5" x14ac:dyDescent="0.35">
      <c r="A5" s="6">
        <v>45004</v>
      </c>
      <c r="B5" s="2"/>
      <c r="C5" s="2"/>
      <c r="D5" s="2"/>
      <c r="E5" s="7"/>
    </row>
    <row r="6" spans="1:5" x14ac:dyDescent="0.35">
      <c r="A6" s="6">
        <v>45011</v>
      </c>
      <c r="B6" s="2"/>
      <c r="C6" s="2"/>
      <c r="D6" s="2"/>
      <c r="E6" s="7"/>
    </row>
    <row r="7" spans="1:5" x14ac:dyDescent="0.35">
      <c r="A7" s="6">
        <v>45018</v>
      </c>
      <c r="B7" s="2"/>
      <c r="C7" s="2"/>
      <c r="D7" s="2"/>
      <c r="E7" s="7"/>
    </row>
    <row r="8" spans="1:5" x14ac:dyDescent="0.35">
      <c r="A8" s="6">
        <v>45025</v>
      </c>
      <c r="B8" s="2"/>
      <c r="C8" s="2"/>
      <c r="D8" s="2"/>
      <c r="E8" s="7"/>
    </row>
    <row r="9" spans="1:5" x14ac:dyDescent="0.35">
      <c r="A9" s="6">
        <v>45032</v>
      </c>
      <c r="B9" s="2"/>
      <c r="C9" s="2"/>
      <c r="D9" s="2"/>
      <c r="E9" s="7"/>
    </row>
    <row r="10" spans="1:5" x14ac:dyDescent="0.35">
      <c r="A10" s="6">
        <v>45039</v>
      </c>
      <c r="B10" s="2"/>
      <c r="C10" s="2"/>
      <c r="D10" s="2"/>
      <c r="E10" s="7"/>
    </row>
    <row r="11" spans="1:5" x14ac:dyDescent="0.35">
      <c r="A11" s="6">
        <v>45046</v>
      </c>
      <c r="B11" s="2"/>
      <c r="C11" s="2"/>
      <c r="D11" s="2"/>
      <c r="E11" s="7"/>
    </row>
    <row r="12" spans="1:5" x14ac:dyDescent="0.35">
      <c r="A12" s="6">
        <v>45053</v>
      </c>
      <c r="B12" s="2"/>
      <c r="C12" s="2"/>
      <c r="D12" s="2"/>
      <c r="E12" s="7"/>
    </row>
    <row r="13" spans="1:5" x14ac:dyDescent="0.35">
      <c r="A13" s="6">
        <v>45060</v>
      </c>
      <c r="B13" s="2"/>
      <c r="C13" s="2"/>
      <c r="D13" s="2"/>
      <c r="E13" s="7"/>
    </row>
    <row r="14" spans="1:5" x14ac:dyDescent="0.35">
      <c r="A14" s="6">
        <v>45067</v>
      </c>
      <c r="B14" s="2"/>
      <c r="C14" s="2"/>
      <c r="D14" s="2"/>
      <c r="E14" s="7"/>
    </row>
    <row r="15" spans="1:5" x14ac:dyDescent="0.35">
      <c r="A15" s="6">
        <v>45074</v>
      </c>
      <c r="B15" s="2"/>
      <c r="C15" s="2"/>
      <c r="D15" s="2"/>
      <c r="E15" s="7"/>
    </row>
    <row r="16" spans="1:5" x14ac:dyDescent="0.35">
      <c r="A16" s="6">
        <v>45081</v>
      </c>
      <c r="B16" s="2"/>
      <c r="C16" s="2"/>
      <c r="D16" s="2"/>
      <c r="E16" s="7"/>
    </row>
    <row r="17" spans="1:5" x14ac:dyDescent="0.35">
      <c r="A17" s="6">
        <v>45088</v>
      </c>
      <c r="B17" s="2"/>
      <c r="C17" s="2"/>
      <c r="D17" s="2"/>
      <c r="E17" s="7"/>
    </row>
    <row r="18" spans="1:5" x14ac:dyDescent="0.35">
      <c r="A18" s="6">
        <v>45095</v>
      </c>
      <c r="B18" s="2"/>
      <c r="C18" s="2"/>
      <c r="D18" s="2"/>
      <c r="E18" s="7"/>
    </row>
    <row r="19" spans="1:5" x14ac:dyDescent="0.35">
      <c r="A19" s="6">
        <v>45102</v>
      </c>
      <c r="B19" s="2"/>
      <c r="C19" s="2"/>
      <c r="D19" s="2"/>
      <c r="E19" s="7"/>
    </row>
    <row r="20" spans="1:5" x14ac:dyDescent="0.35">
      <c r="A20" s="6">
        <v>45109</v>
      </c>
      <c r="B20" s="2"/>
      <c r="C20" s="2"/>
      <c r="D20" s="2"/>
      <c r="E20" s="7"/>
    </row>
    <row r="21" spans="1:5" x14ac:dyDescent="0.35">
      <c r="A21" s="6">
        <v>45116</v>
      </c>
      <c r="B21" s="2"/>
      <c r="C21" s="2"/>
      <c r="D21" s="2"/>
      <c r="E21" s="7"/>
    </row>
    <row r="22" spans="1:5" x14ac:dyDescent="0.35">
      <c r="A22" s="6">
        <v>45123</v>
      </c>
      <c r="B22" s="2"/>
      <c r="C22" s="2"/>
      <c r="D22" s="2"/>
      <c r="E22" s="7"/>
    </row>
    <row r="23" spans="1:5" x14ac:dyDescent="0.35">
      <c r="A23" s="6">
        <v>45130</v>
      </c>
      <c r="B23" s="2"/>
      <c r="C23" s="2"/>
      <c r="D23" s="2"/>
      <c r="E23" s="7"/>
    </row>
    <row r="24" spans="1:5" x14ac:dyDescent="0.35">
      <c r="A24" s="6">
        <v>45137</v>
      </c>
      <c r="B24" s="2"/>
      <c r="C24" s="2"/>
      <c r="D24" s="2"/>
      <c r="E24" s="7"/>
    </row>
    <row r="25" spans="1:5" x14ac:dyDescent="0.35">
      <c r="A25" s="6">
        <v>45144</v>
      </c>
      <c r="B25" s="2"/>
      <c r="C25" s="2"/>
      <c r="D25" s="2"/>
      <c r="E25" s="7"/>
    </row>
    <row r="26" spans="1:5" x14ac:dyDescent="0.35">
      <c r="A26" s="6">
        <v>45151</v>
      </c>
      <c r="B26" s="2"/>
      <c r="C26" s="2"/>
      <c r="D26" s="2"/>
      <c r="E26" s="7"/>
    </row>
    <row r="27" spans="1:5" x14ac:dyDescent="0.35">
      <c r="A27" s="6">
        <v>45158</v>
      </c>
      <c r="B27" s="2"/>
      <c r="C27" s="2"/>
      <c r="D27" s="2"/>
      <c r="E27" s="7"/>
    </row>
    <row r="28" spans="1:5" x14ac:dyDescent="0.35">
      <c r="A28" s="6">
        <v>45165</v>
      </c>
      <c r="B28" s="2"/>
      <c r="C28" s="2"/>
      <c r="D28" s="2"/>
      <c r="E28" s="7"/>
    </row>
    <row r="29" spans="1:5" x14ac:dyDescent="0.35">
      <c r="A29" s="6">
        <v>45172</v>
      </c>
      <c r="B29" s="2"/>
      <c r="C29" s="2"/>
      <c r="D29" s="2"/>
      <c r="E29" s="7"/>
    </row>
    <row r="30" spans="1:5" x14ac:dyDescent="0.35">
      <c r="A30" s="6">
        <v>45179</v>
      </c>
      <c r="B30" s="2"/>
      <c r="C30" s="2"/>
      <c r="D30" s="2"/>
      <c r="E30" s="7"/>
    </row>
    <row r="31" spans="1:5" x14ac:dyDescent="0.35">
      <c r="A31" s="6">
        <v>45186</v>
      </c>
      <c r="B31" s="2"/>
      <c r="C31" s="2"/>
      <c r="D31" s="2"/>
      <c r="E31" s="7"/>
    </row>
    <row r="32" spans="1:5" x14ac:dyDescent="0.35">
      <c r="A32" s="6">
        <v>45193</v>
      </c>
      <c r="B32" s="2"/>
      <c r="C32" s="2"/>
      <c r="D32" s="2"/>
      <c r="E32" s="7"/>
    </row>
    <row r="33" spans="1:5" x14ac:dyDescent="0.35">
      <c r="A33" s="6">
        <v>45200</v>
      </c>
      <c r="B33" s="2"/>
      <c r="C33" s="2"/>
      <c r="D33" s="2"/>
      <c r="E33" s="7"/>
    </row>
    <row r="34" spans="1:5" x14ac:dyDescent="0.35">
      <c r="A34" s="6">
        <v>45207</v>
      </c>
      <c r="B34" s="2"/>
      <c r="C34" s="2"/>
      <c r="D34" s="2"/>
      <c r="E34" s="7"/>
    </row>
    <row r="35" spans="1:5" ht="15" thickBot="1" x14ac:dyDescent="0.4">
      <c r="A35" s="8">
        <v>45214</v>
      </c>
      <c r="B35" s="9"/>
      <c r="C35" s="9"/>
      <c r="D35" s="9"/>
      <c r="E35" s="10"/>
    </row>
    <row r="36" spans="1:5" x14ac:dyDescent="0.35">
      <c r="A36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0174-C3F7-4856-9370-6C18C167C26C}">
  <dimension ref="A1:E38"/>
  <sheetViews>
    <sheetView topLeftCell="A7" workbookViewId="0">
      <selection activeCell="C20" sqref="C20:E20"/>
    </sheetView>
  </sheetViews>
  <sheetFormatPr defaultRowHeight="14.5" x14ac:dyDescent="0.35"/>
  <cols>
    <col min="1" max="1" width="29.1796875" bestFit="1" customWidth="1"/>
    <col min="2" max="2" width="6.453125" bestFit="1" customWidth="1"/>
    <col min="3" max="3" width="24.7265625" bestFit="1" customWidth="1"/>
    <col min="4" max="4" width="8.36328125" bestFit="1" customWidth="1"/>
    <col min="5" max="5" width="18.1796875" bestFit="1" customWidth="1"/>
  </cols>
  <sheetData>
    <row r="1" spans="1:5" ht="23.25" customHeight="1" x14ac:dyDescent="0.35">
      <c r="A1" s="72" t="s">
        <v>150</v>
      </c>
      <c r="B1" s="73"/>
      <c r="C1" s="73"/>
      <c r="D1" s="73"/>
      <c r="E1" s="74"/>
    </row>
    <row r="2" spans="1:5" ht="23.25" customHeight="1" thickBot="1" x14ac:dyDescent="0.4">
      <c r="A2" s="75"/>
      <c r="B2" s="76"/>
      <c r="C2" s="76"/>
      <c r="D2" s="76"/>
      <c r="E2" s="77"/>
    </row>
    <row r="3" spans="1:5" ht="19" thickBot="1" x14ac:dyDescent="0.4">
      <c r="A3" s="22" t="s">
        <v>0</v>
      </c>
      <c r="B3" s="41" t="s">
        <v>1</v>
      </c>
      <c r="C3" s="23" t="s">
        <v>2</v>
      </c>
      <c r="D3" s="23" t="s">
        <v>3</v>
      </c>
      <c r="E3" s="24" t="s">
        <v>4</v>
      </c>
    </row>
    <row r="4" spans="1:5" ht="17.5" thickBot="1" x14ac:dyDescent="0.4">
      <c r="A4" s="39" t="s">
        <v>65</v>
      </c>
      <c r="B4" s="25" t="s">
        <v>66</v>
      </c>
      <c r="C4" s="26" t="s">
        <v>67</v>
      </c>
      <c r="D4" s="25" t="s">
        <v>68</v>
      </c>
      <c r="E4" s="27" t="s">
        <v>18</v>
      </c>
    </row>
    <row r="5" spans="1:5" ht="17.5" thickBot="1" x14ac:dyDescent="0.4">
      <c r="A5" s="40" t="s">
        <v>69</v>
      </c>
      <c r="B5" s="28" t="s">
        <v>70</v>
      </c>
      <c r="C5" s="29" t="s">
        <v>71</v>
      </c>
      <c r="D5" s="28" t="s">
        <v>72</v>
      </c>
      <c r="E5" s="30" t="s">
        <v>17</v>
      </c>
    </row>
    <row r="6" spans="1:5" ht="17.5" thickBot="1" x14ac:dyDescent="0.4">
      <c r="A6" s="39" t="s">
        <v>73</v>
      </c>
      <c r="B6" s="25" t="s">
        <v>70</v>
      </c>
      <c r="C6" s="31" t="s">
        <v>74</v>
      </c>
      <c r="D6" s="25" t="s">
        <v>75</v>
      </c>
      <c r="E6" s="27" t="s">
        <v>50</v>
      </c>
    </row>
    <row r="7" spans="1:5" ht="17.5" thickBot="1" x14ac:dyDescent="0.4">
      <c r="A7" s="58" t="s">
        <v>76</v>
      </c>
      <c r="B7" s="59" t="s">
        <v>70</v>
      </c>
      <c r="C7" s="60" t="s">
        <v>77</v>
      </c>
      <c r="D7" s="59" t="s">
        <v>72</v>
      </c>
      <c r="E7" s="61" t="s">
        <v>54</v>
      </c>
    </row>
    <row r="8" spans="1:5" ht="17.5" thickBot="1" x14ac:dyDescent="0.4">
      <c r="A8" s="39" t="s">
        <v>78</v>
      </c>
      <c r="B8" s="25" t="s">
        <v>70</v>
      </c>
      <c r="C8" s="31" t="s">
        <v>79</v>
      </c>
      <c r="D8" s="25" t="s">
        <v>72</v>
      </c>
      <c r="E8" s="27" t="s">
        <v>50</v>
      </c>
    </row>
    <row r="9" spans="1:5" ht="17.5" thickBot="1" x14ac:dyDescent="0.4">
      <c r="A9" s="40" t="s">
        <v>80</v>
      </c>
      <c r="B9" s="28" t="s">
        <v>70</v>
      </c>
      <c r="C9" s="29" t="s">
        <v>81</v>
      </c>
      <c r="D9" s="28" t="s">
        <v>82</v>
      </c>
      <c r="E9" s="30" t="s">
        <v>50</v>
      </c>
    </row>
    <row r="10" spans="1:5" ht="17.5" thickBot="1" x14ac:dyDescent="0.4">
      <c r="A10" s="62" t="s">
        <v>83</v>
      </c>
      <c r="B10" s="63" t="s">
        <v>70</v>
      </c>
      <c r="C10" s="64" t="s">
        <v>84</v>
      </c>
      <c r="D10" s="63" t="s">
        <v>85</v>
      </c>
      <c r="E10" s="65" t="s">
        <v>86</v>
      </c>
    </row>
    <row r="11" spans="1:5" ht="17.5" thickBot="1" x14ac:dyDescent="0.4">
      <c r="A11" s="40" t="s">
        <v>87</v>
      </c>
      <c r="B11" s="28" t="s">
        <v>70</v>
      </c>
      <c r="C11" s="29" t="s">
        <v>88</v>
      </c>
      <c r="D11" s="28" t="s">
        <v>72</v>
      </c>
      <c r="E11" s="30" t="s">
        <v>50</v>
      </c>
    </row>
    <row r="12" spans="1:5" ht="17.5" thickBot="1" x14ac:dyDescent="0.4">
      <c r="A12" s="39" t="s">
        <v>89</v>
      </c>
      <c r="B12" s="25" t="s">
        <v>90</v>
      </c>
      <c r="C12" s="31" t="s">
        <v>91</v>
      </c>
      <c r="D12" s="25" t="s">
        <v>92</v>
      </c>
      <c r="E12" s="27" t="s">
        <v>17</v>
      </c>
    </row>
    <row r="13" spans="1:5" ht="17.5" thickBot="1" x14ac:dyDescent="0.4">
      <c r="A13" s="58" t="s">
        <v>93</v>
      </c>
      <c r="B13" s="59" t="s">
        <v>90</v>
      </c>
      <c r="C13" s="60" t="s">
        <v>94</v>
      </c>
      <c r="D13" s="59" t="s">
        <v>92</v>
      </c>
      <c r="E13" s="61" t="s">
        <v>95</v>
      </c>
    </row>
    <row r="14" spans="1:5" ht="17.5" thickBot="1" x14ac:dyDescent="0.4">
      <c r="A14" s="62" t="s">
        <v>96</v>
      </c>
      <c r="B14" s="63" t="s">
        <v>90</v>
      </c>
      <c r="C14" s="64" t="s">
        <v>97</v>
      </c>
      <c r="D14" s="63" t="s">
        <v>92</v>
      </c>
      <c r="E14" s="65" t="s">
        <v>54</v>
      </c>
    </row>
    <row r="15" spans="1:5" ht="17.5" thickBot="1" x14ac:dyDescent="0.4">
      <c r="A15" s="40" t="s">
        <v>98</v>
      </c>
      <c r="B15" s="28" t="s">
        <v>90</v>
      </c>
      <c r="C15" s="29" t="s">
        <v>99</v>
      </c>
      <c r="D15" s="28" t="s">
        <v>92</v>
      </c>
      <c r="E15" s="30" t="s">
        <v>18</v>
      </c>
    </row>
    <row r="16" spans="1:5" ht="17.5" thickBot="1" x14ac:dyDescent="0.4">
      <c r="A16" s="62" t="s">
        <v>100</v>
      </c>
      <c r="B16" s="63" t="s">
        <v>90</v>
      </c>
      <c r="C16" s="64" t="s">
        <v>101</v>
      </c>
      <c r="D16" s="63" t="s">
        <v>82</v>
      </c>
      <c r="E16" s="65" t="s">
        <v>25</v>
      </c>
    </row>
    <row r="17" spans="1:5" ht="17.5" thickBot="1" x14ac:dyDescent="0.4">
      <c r="A17" s="58" t="s">
        <v>102</v>
      </c>
      <c r="B17" s="59" t="s">
        <v>90</v>
      </c>
      <c r="C17" s="60" t="s">
        <v>103</v>
      </c>
      <c r="D17" s="59" t="s">
        <v>92</v>
      </c>
      <c r="E17" s="61" t="s">
        <v>86</v>
      </c>
    </row>
    <row r="18" spans="1:5" ht="17.5" thickBot="1" x14ac:dyDescent="0.4">
      <c r="A18" s="39" t="s">
        <v>104</v>
      </c>
      <c r="B18" s="25" t="s">
        <v>90</v>
      </c>
      <c r="C18" s="31" t="s">
        <v>105</v>
      </c>
      <c r="D18" s="25" t="s">
        <v>82</v>
      </c>
      <c r="E18" s="27" t="s">
        <v>106</v>
      </c>
    </row>
    <row r="19" spans="1:5" ht="17.5" thickBot="1" x14ac:dyDescent="0.4">
      <c r="A19" s="40" t="s">
        <v>107</v>
      </c>
      <c r="B19" s="28"/>
      <c r="C19" s="32" t="s">
        <v>108</v>
      </c>
      <c r="D19" s="28"/>
      <c r="E19" s="30"/>
    </row>
    <row r="20" spans="1:5" ht="17.5" thickBot="1" x14ac:dyDescent="0.4">
      <c r="A20" s="39" t="s">
        <v>109</v>
      </c>
      <c r="B20" s="25" t="s">
        <v>90</v>
      </c>
      <c r="C20" s="31" t="s">
        <v>110</v>
      </c>
      <c r="D20" s="25" t="s">
        <v>82</v>
      </c>
      <c r="E20" s="27" t="s">
        <v>50</v>
      </c>
    </row>
    <row r="21" spans="1:5" ht="17.5" thickBot="1" x14ac:dyDescent="0.4">
      <c r="A21" s="40" t="s">
        <v>111</v>
      </c>
      <c r="B21" s="28" t="s">
        <v>112</v>
      </c>
      <c r="C21" s="29" t="s">
        <v>151</v>
      </c>
      <c r="D21" s="28" t="s">
        <v>113</v>
      </c>
      <c r="E21" s="30" t="s">
        <v>35</v>
      </c>
    </row>
    <row r="22" spans="1:5" ht="17.5" thickBot="1" x14ac:dyDescent="0.4">
      <c r="A22" s="39" t="s">
        <v>114</v>
      </c>
      <c r="B22" s="25" t="s">
        <v>112</v>
      </c>
      <c r="C22" s="31" t="s">
        <v>152</v>
      </c>
      <c r="D22" s="25" t="s">
        <v>113</v>
      </c>
      <c r="E22" s="27" t="s">
        <v>40</v>
      </c>
    </row>
    <row r="23" spans="1:5" ht="17.5" thickBot="1" x14ac:dyDescent="0.4">
      <c r="A23" s="40" t="s">
        <v>115</v>
      </c>
      <c r="B23" s="28" t="s">
        <v>112</v>
      </c>
      <c r="C23" s="29" t="s">
        <v>153</v>
      </c>
      <c r="D23" s="28" t="s">
        <v>113</v>
      </c>
      <c r="E23" s="30" t="s">
        <v>50</v>
      </c>
    </row>
    <row r="24" spans="1:5" ht="17.5" thickBot="1" x14ac:dyDescent="0.4">
      <c r="A24" s="39" t="s">
        <v>117</v>
      </c>
      <c r="B24" s="25" t="s">
        <v>112</v>
      </c>
      <c r="C24" s="31" t="s">
        <v>127</v>
      </c>
      <c r="D24" s="25" t="s">
        <v>154</v>
      </c>
      <c r="E24" s="27" t="s">
        <v>50</v>
      </c>
    </row>
    <row r="25" spans="1:5" ht="17.5" thickBot="1" x14ac:dyDescent="0.4">
      <c r="A25" s="58" t="s">
        <v>119</v>
      </c>
      <c r="B25" s="59" t="s">
        <v>112</v>
      </c>
      <c r="C25" s="60" t="s">
        <v>120</v>
      </c>
      <c r="D25" s="59" t="s">
        <v>116</v>
      </c>
      <c r="E25" s="61" t="s">
        <v>17</v>
      </c>
    </row>
    <row r="26" spans="1:5" ht="17.5" thickBot="1" x14ac:dyDescent="0.4">
      <c r="A26" s="62" t="s">
        <v>121</v>
      </c>
      <c r="B26" s="63" t="s">
        <v>112</v>
      </c>
      <c r="C26" s="64" t="s">
        <v>125</v>
      </c>
      <c r="D26" s="63" t="s">
        <v>116</v>
      </c>
      <c r="E26" s="65" t="s">
        <v>95</v>
      </c>
    </row>
    <row r="27" spans="1:5" ht="17.5" thickBot="1" x14ac:dyDescent="0.4">
      <c r="A27" s="40" t="s">
        <v>123</v>
      </c>
      <c r="B27" s="28" t="s">
        <v>112</v>
      </c>
      <c r="C27" s="29" t="s">
        <v>155</v>
      </c>
      <c r="D27" s="28" t="s">
        <v>156</v>
      </c>
      <c r="E27" s="30" t="s">
        <v>17</v>
      </c>
    </row>
    <row r="28" spans="1:5" ht="17.5" thickBot="1" x14ac:dyDescent="0.4">
      <c r="A28" s="39" t="s">
        <v>124</v>
      </c>
      <c r="B28" s="25" t="s">
        <v>112</v>
      </c>
      <c r="C28" s="31" t="s">
        <v>122</v>
      </c>
      <c r="D28" s="25" t="s">
        <v>116</v>
      </c>
      <c r="E28" s="27" t="s">
        <v>50</v>
      </c>
    </row>
    <row r="29" spans="1:5" ht="17.5" thickBot="1" x14ac:dyDescent="0.4">
      <c r="A29" s="58" t="s">
        <v>126</v>
      </c>
      <c r="B29" s="59" t="s">
        <v>112</v>
      </c>
      <c r="C29" s="60" t="s">
        <v>157</v>
      </c>
      <c r="D29" s="59" t="s">
        <v>116</v>
      </c>
      <c r="E29" s="61" t="s">
        <v>54</v>
      </c>
    </row>
    <row r="30" spans="1:5" ht="17.5" thickBot="1" x14ac:dyDescent="0.4">
      <c r="A30" s="39" t="s">
        <v>128</v>
      </c>
      <c r="B30" s="25" t="s">
        <v>112</v>
      </c>
      <c r="C30" s="31" t="s">
        <v>129</v>
      </c>
      <c r="D30" s="25" t="s">
        <v>116</v>
      </c>
      <c r="E30" s="27" t="s">
        <v>17</v>
      </c>
    </row>
    <row r="31" spans="1:5" ht="17.5" thickBot="1" x14ac:dyDescent="0.4">
      <c r="A31" s="40" t="s">
        <v>130</v>
      </c>
      <c r="B31" s="28" t="s">
        <v>90</v>
      </c>
      <c r="C31" s="29" t="s">
        <v>158</v>
      </c>
      <c r="D31" s="28" t="s">
        <v>113</v>
      </c>
      <c r="E31" s="30" t="s">
        <v>118</v>
      </c>
    </row>
    <row r="32" spans="1:5" ht="17.5" thickBot="1" x14ac:dyDescent="0.4">
      <c r="A32" s="39" t="s">
        <v>164</v>
      </c>
      <c r="B32" s="25"/>
      <c r="C32" s="33" t="s">
        <v>131</v>
      </c>
      <c r="D32" s="25"/>
      <c r="E32" s="34" t="s">
        <v>132</v>
      </c>
    </row>
    <row r="33" spans="1:5" ht="17.5" thickBot="1" x14ac:dyDescent="0.4">
      <c r="A33" s="40" t="s">
        <v>133</v>
      </c>
      <c r="B33" s="28" t="s">
        <v>90</v>
      </c>
      <c r="C33" s="29" t="s">
        <v>105</v>
      </c>
      <c r="D33" s="28" t="s">
        <v>82</v>
      </c>
      <c r="E33" s="30" t="s">
        <v>106</v>
      </c>
    </row>
    <row r="34" spans="1:5" ht="17.5" thickBot="1" x14ac:dyDescent="0.4">
      <c r="A34" s="39" t="s">
        <v>134</v>
      </c>
      <c r="B34" s="25" t="s">
        <v>70</v>
      </c>
      <c r="C34" s="31" t="s">
        <v>135</v>
      </c>
      <c r="D34" s="25" t="s">
        <v>82</v>
      </c>
      <c r="E34" s="27" t="s">
        <v>118</v>
      </c>
    </row>
    <row r="35" spans="1:5" ht="17.5" thickBot="1" x14ac:dyDescent="0.4">
      <c r="A35" s="40" t="s">
        <v>136</v>
      </c>
      <c r="B35" s="28" t="s">
        <v>70</v>
      </c>
      <c r="C35" s="29" t="s">
        <v>137</v>
      </c>
      <c r="D35" s="28" t="s">
        <v>85</v>
      </c>
      <c r="E35" s="30" t="s">
        <v>50</v>
      </c>
    </row>
    <row r="36" spans="1:5" ht="17.5" thickBot="1" x14ac:dyDescent="0.4">
      <c r="A36" s="62" t="s">
        <v>138</v>
      </c>
      <c r="B36" s="63" t="s">
        <v>70</v>
      </c>
      <c r="C36" s="64" t="s">
        <v>139</v>
      </c>
      <c r="D36" s="63" t="s">
        <v>82</v>
      </c>
      <c r="E36" s="65" t="s">
        <v>54</v>
      </c>
    </row>
    <row r="37" spans="1:5" ht="17.5" thickBot="1" x14ac:dyDescent="0.4">
      <c r="A37" s="40" t="s">
        <v>140</v>
      </c>
      <c r="B37" s="28" t="s">
        <v>70</v>
      </c>
      <c r="C37" s="29" t="s">
        <v>141</v>
      </c>
      <c r="D37" s="28" t="s">
        <v>85</v>
      </c>
      <c r="E37" s="30" t="s">
        <v>50</v>
      </c>
    </row>
    <row r="38" spans="1:5" ht="17.5" thickBot="1" x14ac:dyDescent="0.4">
      <c r="A38" s="39" t="s">
        <v>142</v>
      </c>
      <c r="B38" s="25" t="s">
        <v>66</v>
      </c>
      <c r="C38" s="31" t="s">
        <v>143</v>
      </c>
      <c r="D38" s="25" t="s">
        <v>68</v>
      </c>
      <c r="E38" s="27" t="s">
        <v>50</v>
      </c>
    </row>
  </sheetData>
  <autoFilter ref="A3:E38" xr:uid="{153A0174-C3F7-4856-9370-6C18C167C26C}"/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A67F-D730-4064-95D5-C872DC3D53C1}">
  <dimension ref="A1:E39"/>
  <sheetViews>
    <sheetView topLeftCell="A10" workbookViewId="0">
      <selection activeCell="B23" sqref="B23"/>
    </sheetView>
  </sheetViews>
  <sheetFormatPr defaultRowHeight="14.5" x14ac:dyDescent="0.35"/>
  <cols>
    <col min="1" max="1" width="27.54296875" bestFit="1" customWidth="1"/>
    <col min="2" max="2" width="7.1796875" bestFit="1" customWidth="1"/>
    <col min="3" max="3" width="21.08984375" bestFit="1" customWidth="1"/>
    <col min="4" max="4" width="8.90625" bestFit="1" customWidth="1"/>
    <col min="5" max="5" width="24" bestFit="1" customWidth="1"/>
  </cols>
  <sheetData>
    <row r="1" spans="1:5" ht="23.25" customHeight="1" x14ac:dyDescent="0.35">
      <c r="A1" s="78" t="s">
        <v>161</v>
      </c>
      <c r="B1" s="79"/>
      <c r="C1" s="79"/>
      <c r="D1" s="79"/>
      <c r="E1" s="80"/>
    </row>
    <row r="2" spans="1:5" ht="23.25" customHeight="1" thickBot="1" x14ac:dyDescent="0.4">
      <c r="A2" s="81"/>
      <c r="B2" s="82"/>
      <c r="C2" s="82"/>
      <c r="D2" s="82"/>
      <c r="E2" s="83"/>
    </row>
    <row r="3" spans="1:5" ht="19" thickBot="1" x14ac:dyDescent="0.4">
      <c r="A3" s="53" t="s">
        <v>0</v>
      </c>
      <c r="B3" s="54" t="s">
        <v>1</v>
      </c>
      <c r="C3" s="55" t="s">
        <v>2</v>
      </c>
      <c r="D3" s="55" t="s">
        <v>3</v>
      </c>
      <c r="E3" s="56" t="s">
        <v>4</v>
      </c>
    </row>
    <row r="4" spans="1:5" ht="17.5" thickBot="1" x14ac:dyDescent="0.4">
      <c r="A4" s="45">
        <v>45354</v>
      </c>
      <c r="B4" s="46" t="s">
        <v>66</v>
      </c>
      <c r="C4" s="48" t="s">
        <v>74</v>
      </c>
      <c r="D4" s="46" t="s">
        <v>178</v>
      </c>
      <c r="E4" s="47" t="s">
        <v>50</v>
      </c>
    </row>
    <row r="5" spans="1:5" ht="17.5" thickBot="1" x14ac:dyDescent="0.4">
      <c r="A5" s="45">
        <v>45361</v>
      </c>
      <c r="B5" s="46" t="s">
        <v>70</v>
      </c>
      <c r="C5" s="48" t="s">
        <v>207</v>
      </c>
      <c r="D5" s="46" t="s">
        <v>172</v>
      </c>
      <c r="E5" s="47" t="s">
        <v>17</v>
      </c>
    </row>
    <row r="6" spans="1:5" ht="17.5" thickBot="1" x14ac:dyDescent="0.4">
      <c r="A6" s="45">
        <v>45368</v>
      </c>
      <c r="B6" s="46" t="s">
        <v>70</v>
      </c>
      <c r="C6" s="48" t="s">
        <v>77</v>
      </c>
      <c r="D6" s="46" t="s">
        <v>72</v>
      </c>
      <c r="E6" s="47" t="s">
        <v>54</v>
      </c>
    </row>
    <row r="7" spans="1:5" ht="17.5" thickBot="1" x14ac:dyDescent="0.4">
      <c r="A7" s="45">
        <v>45375</v>
      </c>
      <c r="B7" s="46" t="s">
        <v>70</v>
      </c>
      <c r="C7" s="48" t="s">
        <v>222</v>
      </c>
      <c r="D7" s="46" t="s">
        <v>85</v>
      </c>
      <c r="E7" s="47" t="s">
        <v>50</v>
      </c>
    </row>
    <row r="8" spans="1:5" ht="17.5" thickBot="1" x14ac:dyDescent="0.4">
      <c r="A8" s="45">
        <v>45382</v>
      </c>
      <c r="B8" s="46" t="s">
        <v>70</v>
      </c>
      <c r="C8" s="48" t="s">
        <v>221</v>
      </c>
      <c r="D8" s="46" t="s">
        <v>72</v>
      </c>
      <c r="E8" s="47" t="s">
        <v>50</v>
      </c>
    </row>
    <row r="9" spans="1:5" ht="17.5" thickBot="1" x14ac:dyDescent="0.4">
      <c r="A9" s="45">
        <v>45389</v>
      </c>
      <c r="B9" s="46" t="s">
        <v>90</v>
      </c>
      <c r="C9" s="48" t="s">
        <v>103</v>
      </c>
      <c r="D9" s="46" t="s">
        <v>92</v>
      </c>
      <c r="E9" s="47" t="s">
        <v>86</v>
      </c>
    </row>
    <row r="10" spans="1:5" ht="17.5" thickBot="1" x14ac:dyDescent="0.4">
      <c r="A10" s="45">
        <v>45396</v>
      </c>
      <c r="B10" s="46" t="s">
        <v>90</v>
      </c>
      <c r="C10" s="48" t="s">
        <v>94</v>
      </c>
      <c r="D10" s="46" t="s">
        <v>92</v>
      </c>
      <c r="E10" s="47" t="s">
        <v>95</v>
      </c>
    </row>
    <row r="11" spans="1:5" ht="17.5" thickBot="1" x14ac:dyDescent="0.4">
      <c r="A11" s="45">
        <v>45403</v>
      </c>
      <c r="B11" s="46" t="s">
        <v>90</v>
      </c>
      <c r="C11" s="48" t="s">
        <v>110</v>
      </c>
      <c r="D11" s="46" t="s">
        <v>92</v>
      </c>
      <c r="E11" s="47" t="s">
        <v>50</v>
      </c>
    </row>
    <row r="12" spans="1:5" ht="17.5" thickBot="1" x14ac:dyDescent="0.4">
      <c r="A12" s="45">
        <v>45410</v>
      </c>
      <c r="B12" s="46" t="s">
        <v>90</v>
      </c>
      <c r="C12" s="48" t="s">
        <v>227</v>
      </c>
      <c r="D12" s="46" t="s">
        <v>92</v>
      </c>
      <c r="E12" s="47" t="s">
        <v>15</v>
      </c>
    </row>
    <row r="13" spans="1:5" ht="17.5" thickBot="1" x14ac:dyDescent="0.4">
      <c r="A13" s="51" t="s">
        <v>168</v>
      </c>
      <c r="B13" s="46" t="s">
        <v>70</v>
      </c>
      <c r="C13" s="49" t="s">
        <v>169</v>
      </c>
      <c r="D13" s="46" t="s">
        <v>172</v>
      </c>
      <c r="E13" s="47" t="s">
        <v>50</v>
      </c>
    </row>
    <row r="14" spans="1:5" ht="17.5" thickBot="1" x14ac:dyDescent="0.4">
      <c r="A14" s="45">
        <v>45417</v>
      </c>
      <c r="B14" s="46" t="s">
        <v>90</v>
      </c>
      <c r="C14" s="48" t="s">
        <v>177</v>
      </c>
      <c r="D14" s="46"/>
      <c r="E14" s="47" t="s">
        <v>220</v>
      </c>
    </row>
    <row r="15" spans="1:5" ht="17.5" thickBot="1" x14ac:dyDescent="0.4">
      <c r="A15" s="51" t="s">
        <v>162</v>
      </c>
      <c r="B15" s="46" t="s">
        <v>90</v>
      </c>
      <c r="C15" s="49" t="s">
        <v>108</v>
      </c>
      <c r="D15" s="46"/>
      <c r="E15" s="47" t="s">
        <v>50</v>
      </c>
    </row>
    <row r="16" spans="1:5" ht="17.5" thickBot="1" x14ac:dyDescent="0.4">
      <c r="A16" s="45">
        <v>45424</v>
      </c>
      <c r="B16" s="46" t="s">
        <v>90</v>
      </c>
      <c r="C16" s="48" t="s">
        <v>228</v>
      </c>
      <c r="D16" s="46" t="s">
        <v>92</v>
      </c>
      <c r="E16" s="47" t="s">
        <v>14</v>
      </c>
    </row>
    <row r="17" spans="1:5" ht="17.5" thickBot="1" x14ac:dyDescent="0.4">
      <c r="A17" s="45">
        <v>45431</v>
      </c>
      <c r="B17" s="46" t="s">
        <v>90</v>
      </c>
      <c r="C17" s="48" t="s">
        <v>101</v>
      </c>
      <c r="D17" s="46" t="s">
        <v>82</v>
      </c>
      <c r="E17" s="47" t="s">
        <v>25</v>
      </c>
    </row>
    <row r="18" spans="1:5" ht="17.5" thickBot="1" x14ac:dyDescent="0.4">
      <c r="A18" s="45">
        <v>45438</v>
      </c>
      <c r="B18" s="46" t="s">
        <v>90</v>
      </c>
      <c r="C18" s="48" t="s">
        <v>81</v>
      </c>
      <c r="D18" s="46" t="s">
        <v>92</v>
      </c>
      <c r="E18" s="47" t="s">
        <v>50</v>
      </c>
    </row>
    <row r="19" spans="1:5" ht="17.5" thickBot="1" x14ac:dyDescent="0.4">
      <c r="A19" s="45">
        <v>45445</v>
      </c>
      <c r="B19" s="46" t="s">
        <v>90</v>
      </c>
      <c r="C19" s="48" t="s">
        <v>225</v>
      </c>
      <c r="D19" s="46" t="s">
        <v>82</v>
      </c>
      <c r="E19" s="47" t="s">
        <v>50</v>
      </c>
    </row>
    <row r="20" spans="1:5" ht="17.5" thickBot="1" x14ac:dyDescent="0.4">
      <c r="A20" s="45">
        <v>45452</v>
      </c>
      <c r="B20" s="46" t="s">
        <v>90</v>
      </c>
      <c r="C20" s="48" t="s">
        <v>153</v>
      </c>
      <c r="D20" s="46" t="s">
        <v>213</v>
      </c>
      <c r="E20" s="47" t="s">
        <v>17</v>
      </c>
    </row>
    <row r="21" spans="1:5" ht="17.5" thickBot="1" x14ac:dyDescent="0.4">
      <c r="A21" s="45">
        <v>45459</v>
      </c>
      <c r="B21" s="46" t="s">
        <v>90</v>
      </c>
      <c r="C21" s="48" t="s">
        <v>223</v>
      </c>
      <c r="D21" s="46" t="s">
        <v>224</v>
      </c>
      <c r="E21" s="47" t="s">
        <v>50</v>
      </c>
    </row>
    <row r="22" spans="1:5" ht="17.5" thickBot="1" x14ac:dyDescent="0.4">
      <c r="A22" s="45">
        <v>45466</v>
      </c>
      <c r="B22" s="46" t="s">
        <v>90</v>
      </c>
      <c r="C22" s="48" t="s">
        <v>226</v>
      </c>
      <c r="D22" s="46" t="s">
        <v>92</v>
      </c>
      <c r="E22" s="47" t="s">
        <v>17</v>
      </c>
    </row>
    <row r="23" spans="1:5" ht="17.5" thickBot="1" x14ac:dyDescent="0.4">
      <c r="A23" s="45">
        <v>45473</v>
      </c>
      <c r="B23" s="46" t="s">
        <v>112</v>
      </c>
      <c r="C23" s="48" t="s">
        <v>157</v>
      </c>
      <c r="D23" s="46" t="s">
        <v>116</v>
      </c>
      <c r="E23" s="47" t="s">
        <v>54</v>
      </c>
    </row>
    <row r="24" spans="1:5" ht="17.5" thickBot="1" x14ac:dyDescent="0.4">
      <c r="A24" s="45">
        <v>45480</v>
      </c>
      <c r="B24" s="46" t="s">
        <v>112</v>
      </c>
      <c r="C24" s="48" t="s">
        <v>122</v>
      </c>
      <c r="D24" s="46" t="s">
        <v>116</v>
      </c>
      <c r="E24" s="47" t="s">
        <v>50</v>
      </c>
    </row>
    <row r="25" spans="1:5" ht="17.5" thickBot="1" x14ac:dyDescent="0.4">
      <c r="A25" s="45">
        <v>45487</v>
      </c>
      <c r="B25" s="66" t="s">
        <v>112</v>
      </c>
      <c r="C25" s="67" t="s">
        <v>217</v>
      </c>
      <c r="D25" s="66" t="s">
        <v>116</v>
      </c>
      <c r="E25" s="68" t="s">
        <v>50</v>
      </c>
    </row>
    <row r="26" spans="1:5" ht="17.5" thickBot="1" x14ac:dyDescent="0.4">
      <c r="A26" s="45">
        <v>45494</v>
      </c>
      <c r="B26" s="46" t="s">
        <v>112</v>
      </c>
      <c r="C26" s="48" t="s">
        <v>120</v>
      </c>
      <c r="D26" s="46" t="s">
        <v>116</v>
      </c>
      <c r="E26" s="47" t="s">
        <v>17</v>
      </c>
    </row>
    <row r="27" spans="1:5" ht="17.5" thickBot="1" x14ac:dyDescent="0.4">
      <c r="A27" s="45">
        <v>45501</v>
      </c>
      <c r="B27" s="46" t="s">
        <v>112</v>
      </c>
      <c r="C27" s="48" t="s">
        <v>158</v>
      </c>
      <c r="D27" s="46" t="s">
        <v>116</v>
      </c>
      <c r="E27" s="47" t="s">
        <v>118</v>
      </c>
    </row>
    <row r="28" spans="1:5" ht="17.5" thickBot="1" x14ac:dyDescent="0.4">
      <c r="A28" s="45">
        <v>45508</v>
      </c>
      <c r="B28" s="46" t="s">
        <v>112</v>
      </c>
      <c r="C28" s="31" t="s">
        <v>125</v>
      </c>
      <c r="D28" s="25" t="s">
        <v>116</v>
      </c>
      <c r="E28" s="27" t="s">
        <v>95</v>
      </c>
    </row>
    <row r="29" spans="1:5" ht="17.5" thickBot="1" x14ac:dyDescent="0.4">
      <c r="A29" s="45">
        <v>45515</v>
      </c>
      <c r="B29" s="46" t="s">
        <v>214</v>
      </c>
      <c r="C29" s="48" t="s">
        <v>215</v>
      </c>
      <c r="D29" s="46" t="s">
        <v>216</v>
      </c>
      <c r="E29" s="47" t="s">
        <v>17</v>
      </c>
    </row>
    <row r="30" spans="1:5" ht="17.5" thickBot="1" x14ac:dyDescent="0.4">
      <c r="A30" s="45">
        <v>45522</v>
      </c>
      <c r="B30" s="46" t="s">
        <v>112</v>
      </c>
      <c r="C30" s="48" t="s">
        <v>127</v>
      </c>
      <c r="D30" s="46" t="s">
        <v>154</v>
      </c>
      <c r="E30" s="47" t="s">
        <v>50</v>
      </c>
    </row>
    <row r="31" spans="1:5" ht="17.5" thickBot="1" x14ac:dyDescent="0.4">
      <c r="A31" s="45">
        <v>45529</v>
      </c>
      <c r="B31" s="46" t="s">
        <v>112</v>
      </c>
      <c r="C31" s="48" t="s">
        <v>212</v>
      </c>
      <c r="D31" s="46" t="s">
        <v>116</v>
      </c>
      <c r="E31" s="47" t="s">
        <v>17</v>
      </c>
    </row>
    <row r="32" spans="1:5" ht="17.5" thickBot="1" x14ac:dyDescent="0.4">
      <c r="A32" s="45">
        <v>45536</v>
      </c>
      <c r="B32" s="46" t="s">
        <v>90</v>
      </c>
      <c r="C32" s="48" t="s">
        <v>97</v>
      </c>
      <c r="D32" s="46" t="s">
        <v>92</v>
      </c>
      <c r="E32" s="47" t="s">
        <v>54</v>
      </c>
    </row>
    <row r="33" spans="1:5" ht="17.5" thickBot="1" x14ac:dyDescent="0.4">
      <c r="A33" s="45">
        <v>45543</v>
      </c>
      <c r="B33" s="46" t="s">
        <v>90</v>
      </c>
      <c r="C33" s="48" t="s">
        <v>137</v>
      </c>
      <c r="D33" s="46" t="s">
        <v>208</v>
      </c>
      <c r="E33" s="47" t="s">
        <v>50</v>
      </c>
    </row>
    <row r="34" spans="1:5" ht="17.5" thickBot="1" x14ac:dyDescent="0.4">
      <c r="A34" s="51" t="s">
        <v>163</v>
      </c>
      <c r="B34" s="46"/>
      <c r="C34" s="33" t="s">
        <v>131</v>
      </c>
      <c r="D34" s="46"/>
      <c r="E34" s="47"/>
    </row>
    <row r="35" spans="1:5" ht="17.5" thickBot="1" x14ac:dyDescent="0.4">
      <c r="A35" s="45">
        <v>45550</v>
      </c>
      <c r="B35" s="46" t="s">
        <v>70</v>
      </c>
      <c r="C35" s="48" t="s">
        <v>219</v>
      </c>
      <c r="D35" s="46"/>
      <c r="E35" s="68" t="s">
        <v>53</v>
      </c>
    </row>
    <row r="36" spans="1:5" ht="17.5" thickBot="1" x14ac:dyDescent="0.4">
      <c r="A36" s="45">
        <v>45557</v>
      </c>
      <c r="B36" s="46" t="s">
        <v>70</v>
      </c>
      <c r="C36" s="48" t="s">
        <v>139</v>
      </c>
      <c r="D36" s="46" t="s">
        <v>82</v>
      </c>
      <c r="E36" s="47" t="s">
        <v>54</v>
      </c>
    </row>
    <row r="37" spans="1:5" ht="17.5" thickBot="1" x14ac:dyDescent="0.4">
      <c r="A37" s="45">
        <v>45564</v>
      </c>
      <c r="B37" s="46" t="s">
        <v>70</v>
      </c>
      <c r="C37" s="48" t="s">
        <v>84</v>
      </c>
      <c r="D37" s="46" t="s">
        <v>85</v>
      </c>
      <c r="E37" s="47" t="s">
        <v>86</v>
      </c>
    </row>
    <row r="38" spans="1:5" ht="17.5" thickBot="1" x14ac:dyDescent="0.4">
      <c r="A38" s="45">
        <v>45571</v>
      </c>
      <c r="B38" s="46" t="s">
        <v>70</v>
      </c>
      <c r="C38" s="48" t="s">
        <v>218</v>
      </c>
      <c r="D38" s="46" t="s">
        <v>72</v>
      </c>
      <c r="E38" s="47" t="s">
        <v>34</v>
      </c>
    </row>
    <row r="39" spans="1:5" ht="17.5" thickBot="1" x14ac:dyDescent="0.4">
      <c r="A39" s="45">
        <v>45578</v>
      </c>
      <c r="B39" s="46" t="s">
        <v>209</v>
      </c>
      <c r="C39" s="48" t="s">
        <v>206</v>
      </c>
      <c r="D39" s="46" t="s">
        <v>210</v>
      </c>
      <c r="E39" s="47" t="s">
        <v>211</v>
      </c>
    </row>
  </sheetData>
  <autoFilter ref="A3:E39" xr:uid="{0BF3A67F-D730-4064-95D5-C872DC3D53C1}"/>
  <mergeCells count="1">
    <mergeCell ref="A1:E2"/>
  </mergeCells>
  <printOptions gridLine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0228-EBED-41B8-A2CA-4837ADD8E5B9}">
  <dimension ref="A1:E38"/>
  <sheetViews>
    <sheetView workbookViewId="0">
      <selection activeCell="C15" sqref="C15"/>
    </sheetView>
  </sheetViews>
  <sheetFormatPr defaultRowHeight="14.5" x14ac:dyDescent="0.35"/>
  <cols>
    <col min="1" max="1" width="29.1796875" bestFit="1" customWidth="1"/>
    <col min="2" max="2" width="6.453125" bestFit="1" customWidth="1"/>
    <col min="3" max="3" width="24.7265625" bestFit="1" customWidth="1"/>
    <col min="4" max="4" width="8.36328125" bestFit="1" customWidth="1"/>
    <col min="5" max="5" width="18.1796875" bestFit="1" customWidth="1"/>
  </cols>
  <sheetData>
    <row r="1" spans="1:5" ht="23.25" customHeight="1" x14ac:dyDescent="0.35">
      <c r="A1" s="84" t="s">
        <v>174</v>
      </c>
      <c r="B1" s="85"/>
      <c r="C1" s="85"/>
      <c r="D1" s="85"/>
      <c r="E1" s="86"/>
    </row>
    <row r="2" spans="1:5" ht="23.25" customHeight="1" thickBot="1" x14ac:dyDescent="0.4">
      <c r="A2" s="87"/>
      <c r="B2" s="88"/>
      <c r="C2" s="88"/>
      <c r="D2" s="88"/>
      <c r="E2" s="89"/>
    </row>
    <row r="3" spans="1:5" ht="19" thickBot="1" x14ac:dyDescent="0.4">
      <c r="A3" s="53" t="s">
        <v>0</v>
      </c>
      <c r="B3" s="54" t="s">
        <v>1</v>
      </c>
      <c r="C3" s="55" t="s">
        <v>2</v>
      </c>
      <c r="D3" s="55" t="s">
        <v>3</v>
      </c>
      <c r="E3" s="56" t="s">
        <v>4</v>
      </c>
    </row>
    <row r="4" spans="1:5" ht="17.5" thickBot="1" x14ac:dyDescent="0.4">
      <c r="A4" s="45">
        <v>45354</v>
      </c>
      <c r="B4" s="46"/>
      <c r="C4" s="48" t="s">
        <v>74</v>
      </c>
      <c r="D4" s="46" t="s">
        <v>178</v>
      </c>
      <c r="E4" s="47" t="s">
        <v>52</v>
      </c>
    </row>
    <row r="5" spans="1:5" ht="17.5" thickBot="1" x14ac:dyDescent="0.4">
      <c r="A5" s="45">
        <v>45361</v>
      </c>
      <c r="B5" s="46"/>
      <c r="C5" s="48" t="s">
        <v>103</v>
      </c>
      <c r="D5" s="46"/>
      <c r="E5" s="47" t="s">
        <v>52</v>
      </c>
    </row>
    <row r="6" spans="1:5" ht="17.5" thickBot="1" x14ac:dyDescent="0.4">
      <c r="A6" s="45">
        <v>45368</v>
      </c>
      <c r="B6" s="46"/>
      <c r="C6" s="48" t="s">
        <v>179</v>
      </c>
      <c r="D6" s="46"/>
      <c r="E6" s="47" t="s">
        <v>22</v>
      </c>
    </row>
    <row r="7" spans="1:5" ht="17.5" thickBot="1" x14ac:dyDescent="0.4">
      <c r="A7" s="45">
        <v>45375</v>
      </c>
      <c r="B7" s="46"/>
      <c r="C7" s="48" t="s">
        <v>180</v>
      </c>
      <c r="D7" s="46"/>
      <c r="E7" s="47" t="s">
        <v>18</v>
      </c>
    </row>
    <row r="8" spans="1:5" ht="17.5" thickBot="1" x14ac:dyDescent="0.4">
      <c r="A8" s="45">
        <v>45382</v>
      </c>
      <c r="B8" s="46"/>
      <c r="C8" s="48" t="s">
        <v>181</v>
      </c>
      <c r="D8" s="46"/>
      <c r="E8" s="47" t="s">
        <v>11</v>
      </c>
    </row>
    <row r="9" spans="1:5" ht="17.5" thickBot="1" x14ac:dyDescent="0.4">
      <c r="A9" s="45">
        <v>45389</v>
      </c>
      <c r="B9" s="46"/>
      <c r="C9" s="48" t="s">
        <v>182</v>
      </c>
      <c r="D9" s="46"/>
      <c r="E9" s="47" t="s">
        <v>27</v>
      </c>
    </row>
    <row r="10" spans="1:5" ht="17.5" thickBot="1" x14ac:dyDescent="0.4">
      <c r="A10" s="45">
        <v>45396</v>
      </c>
      <c r="B10" s="46"/>
      <c r="C10" s="48" t="s">
        <v>183</v>
      </c>
      <c r="D10" s="46"/>
      <c r="E10" s="47" t="s">
        <v>53</v>
      </c>
    </row>
    <row r="11" spans="1:5" ht="17.5" thickBot="1" x14ac:dyDescent="0.4">
      <c r="A11" s="45">
        <v>45403</v>
      </c>
      <c r="B11" s="46"/>
      <c r="C11" s="48" t="s">
        <v>184</v>
      </c>
      <c r="D11" s="46"/>
      <c r="E11" s="47" t="s">
        <v>30</v>
      </c>
    </row>
    <row r="12" spans="1:5" ht="17.5" thickBot="1" x14ac:dyDescent="0.4">
      <c r="A12" s="45">
        <v>45410</v>
      </c>
      <c r="B12" s="46"/>
      <c r="C12" s="48" t="s">
        <v>137</v>
      </c>
      <c r="D12" s="46"/>
      <c r="E12" s="47" t="s">
        <v>29</v>
      </c>
    </row>
    <row r="13" spans="1:5" ht="17.5" thickBot="1" x14ac:dyDescent="0.4">
      <c r="A13" s="51" t="s">
        <v>168</v>
      </c>
      <c r="B13" s="46"/>
      <c r="C13" s="49" t="s">
        <v>169</v>
      </c>
      <c r="D13" s="46" t="s">
        <v>172</v>
      </c>
      <c r="E13" s="47" t="s">
        <v>50</v>
      </c>
    </row>
    <row r="14" spans="1:5" ht="17.5" thickBot="1" x14ac:dyDescent="0.4">
      <c r="A14" s="45">
        <v>45417</v>
      </c>
      <c r="B14" s="46"/>
      <c r="C14" s="48" t="s">
        <v>193</v>
      </c>
      <c r="D14" s="46"/>
      <c r="E14" s="47" t="s">
        <v>16</v>
      </c>
    </row>
    <row r="15" spans="1:5" ht="17.5" thickBot="1" x14ac:dyDescent="0.4">
      <c r="A15" s="51" t="s">
        <v>176</v>
      </c>
      <c r="B15" s="46"/>
      <c r="C15" s="49" t="s">
        <v>175</v>
      </c>
      <c r="D15" s="46"/>
      <c r="E15" s="47" t="s">
        <v>185</v>
      </c>
    </row>
    <row r="16" spans="1:5" ht="17.5" thickBot="1" x14ac:dyDescent="0.4">
      <c r="A16" s="45">
        <v>45424</v>
      </c>
      <c r="B16" s="46"/>
      <c r="C16" s="48" t="s">
        <v>186</v>
      </c>
      <c r="D16" s="46"/>
      <c r="E16" s="47"/>
    </row>
    <row r="17" spans="1:5" ht="17.5" thickBot="1" x14ac:dyDescent="0.4">
      <c r="A17" s="45">
        <v>45431</v>
      </c>
      <c r="B17" s="46"/>
      <c r="C17" s="48" t="s">
        <v>187</v>
      </c>
      <c r="D17" s="46"/>
      <c r="E17" s="47"/>
    </row>
    <row r="18" spans="1:5" ht="17.5" thickBot="1" x14ac:dyDescent="0.4">
      <c r="A18" s="45">
        <v>45438</v>
      </c>
      <c r="B18" s="46"/>
      <c r="C18" s="48" t="s">
        <v>188</v>
      </c>
      <c r="D18" s="46"/>
      <c r="E18" s="47"/>
    </row>
    <row r="19" spans="1:5" ht="17.5" thickBot="1" x14ac:dyDescent="0.4">
      <c r="A19" s="45">
        <v>45445</v>
      </c>
      <c r="B19" s="46"/>
      <c r="C19" s="48" t="s">
        <v>189</v>
      </c>
      <c r="D19" s="46"/>
      <c r="E19" s="47"/>
    </row>
    <row r="20" spans="1:5" ht="17.5" thickBot="1" x14ac:dyDescent="0.4">
      <c r="A20" s="45">
        <v>45452</v>
      </c>
      <c r="B20" s="46"/>
      <c r="C20" s="48" t="s">
        <v>190</v>
      </c>
      <c r="D20" s="46"/>
      <c r="E20" s="47"/>
    </row>
    <row r="21" spans="1:5" ht="17.5" thickBot="1" x14ac:dyDescent="0.4">
      <c r="A21" s="45">
        <v>45459</v>
      </c>
      <c r="B21" s="46"/>
      <c r="C21" s="48" t="s">
        <v>191</v>
      </c>
      <c r="D21" s="46"/>
      <c r="E21" s="47"/>
    </row>
    <row r="22" spans="1:5" ht="17.5" thickBot="1" x14ac:dyDescent="0.4">
      <c r="A22" s="45">
        <v>45466</v>
      </c>
      <c r="B22" s="46"/>
      <c r="C22" s="48" t="s">
        <v>192</v>
      </c>
      <c r="D22" s="46"/>
      <c r="E22" s="47"/>
    </row>
    <row r="23" spans="1:5" ht="17.5" thickBot="1" x14ac:dyDescent="0.4">
      <c r="A23" s="45">
        <v>45473</v>
      </c>
      <c r="B23" s="46"/>
      <c r="C23" s="48" t="s">
        <v>193</v>
      </c>
      <c r="D23" s="46"/>
      <c r="E23" s="47"/>
    </row>
    <row r="24" spans="1:5" ht="17.5" thickBot="1" x14ac:dyDescent="0.4">
      <c r="A24" s="45">
        <v>45480</v>
      </c>
      <c r="B24" s="46"/>
      <c r="C24" s="48" t="s">
        <v>194</v>
      </c>
      <c r="D24" s="46"/>
      <c r="E24" s="47"/>
    </row>
    <row r="25" spans="1:5" ht="17.5" thickBot="1" x14ac:dyDescent="0.4">
      <c r="A25" s="45">
        <v>45487</v>
      </c>
      <c r="B25" s="46"/>
      <c r="C25" s="48" t="s">
        <v>195</v>
      </c>
      <c r="D25" s="46"/>
      <c r="E25" s="47"/>
    </row>
    <row r="26" spans="1:5" ht="17.5" thickBot="1" x14ac:dyDescent="0.4">
      <c r="A26" s="45">
        <v>45494</v>
      </c>
      <c r="B26" s="46"/>
      <c r="C26" s="48" t="s">
        <v>196</v>
      </c>
      <c r="D26" s="46"/>
      <c r="E26" s="47"/>
    </row>
    <row r="27" spans="1:5" ht="17.5" thickBot="1" x14ac:dyDescent="0.4">
      <c r="A27" s="45">
        <v>45501</v>
      </c>
      <c r="B27" s="46"/>
      <c r="C27" s="48" t="s">
        <v>197</v>
      </c>
      <c r="D27" s="46"/>
      <c r="E27" s="47"/>
    </row>
    <row r="28" spans="1:5" ht="17.5" thickBot="1" x14ac:dyDescent="0.4">
      <c r="A28" s="45">
        <v>45508</v>
      </c>
      <c r="B28" s="46"/>
      <c r="C28" s="48" t="s">
        <v>198</v>
      </c>
      <c r="D28" s="46"/>
      <c r="E28" s="47"/>
    </row>
    <row r="29" spans="1:5" ht="17.5" thickBot="1" x14ac:dyDescent="0.4">
      <c r="A29" s="45">
        <v>45515</v>
      </c>
      <c r="B29" s="46"/>
      <c r="C29" s="48" t="s">
        <v>199</v>
      </c>
      <c r="D29" s="46"/>
      <c r="E29" s="47"/>
    </row>
    <row r="30" spans="1:5" ht="17.5" thickBot="1" x14ac:dyDescent="0.4">
      <c r="A30" s="45">
        <v>45522</v>
      </c>
      <c r="B30" s="46"/>
      <c r="C30" s="48" t="s">
        <v>200</v>
      </c>
      <c r="D30" s="46"/>
      <c r="E30" s="47"/>
    </row>
    <row r="31" spans="1:5" ht="17.5" thickBot="1" x14ac:dyDescent="0.4">
      <c r="A31" s="45">
        <v>45529</v>
      </c>
      <c r="B31" s="46"/>
      <c r="C31" s="48" t="s">
        <v>201</v>
      </c>
      <c r="D31" s="46"/>
      <c r="E31" s="47"/>
    </row>
    <row r="32" spans="1:5" ht="17.5" thickBot="1" x14ac:dyDescent="0.4">
      <c r="A32" s="45">
        <v>45536</v>
      </c>
      <c r="B32" s="46"/>
      <c r="C32" s="48" t="s">
        <v>202</v>
      </c>
      <c r="D32" s="46"/>
      <c r="E32" s="47"/>
    </row>
    <row r="33" spans="1:5" ht="17.5" thickBot="1" x14ac:dyDescent="0.4">
      <c r="A33" s="45">
        <v>45543</v>
      </c>
      <c r="B33" s="46"/>
      <c r="C33" s="48" t="s">
        <v>203</v>
      </c>
      <c r="D33" s="46"/>
      <c r="E33" s="47"/>
    </row>
    <row r="34" spans="1:5" ht="17.5" thickBot="1" x14ac:dyDescent="0.4">
      <c r="A34" s="45">
        <v>45550</v>
      </c>
      <c r="B34" s="46"/>
      <c r="C34" s="48" t="s">
        <v>204</v>
      </c>
      <c r="D34" s="46"/>
      <c r="E34" s="50"/>
    </row>
    <row r="35" spans="1:5" ht="17.5" thickBot="1" x14ac:dyDescent="0.4">
      <c r="A35" s="45">
        <v>45557</v>
      </c>
      <c r="B35" s="46"/>
      <c r="C35" s="48" t="s">
        <v>94</v>
      </c>
      <c r="D35" s="46"/>
      <c r="E35" s="47"/>
    </row>
    <row r="36" spans="1:5" ht="17.5" thickBot="1" x14ac:dyDescent="0.4">
      <c r="A36" s="45">
        <v>45564</v>
      </c>
      <c r="B36" s="46"/>
      <c r="C36" s="48" t="s">
        <v>88</v>
      </c>
      <c r="D36" s="46"/>
      <c r="E36" s="47"/>
    </row>
    <row r="37" spans="1:5" ht="17.5" thickBot="1" x14ac:dyDescent="0.4">
      <c r="A37" s="45">
        <v>45571</v>
      </c>
      <c r="B37" s="46"/>
      <c r="C37" s="48" t="s">
        <v>205</v>
      </c>
      <c r="D37" s="46"/>
      <c r="E37" s="47"/>
    </row>
    <row r="38" spans="1:5" ht="17.5" thickBot="1" x14ac:dyDescent="0.4">
      <c r="A38" s="45">
        <v>45578</v>
      </c>
      <c r="B38" s="46"/>
      <c r="C38" s="48" t="s">
        <v>206</v>
      </c>
      <c r="D38" s="46"/>
      <c r="E38" s="47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90E8-7CA7-FC4A-86BB-A3F97DDC6FD5}">
  <dimension ref="A1:AK59"/>
  <sheetViews>
    <sheetView tabSelected="1" zoomScaleNormal="60" zoomScaleSheetLayoutView="100" workbookViewId="0">
      <pane xSplit="1" topLeftCell="B1" activePane="topRight" state="frozen"/>
      <selection activeCell="G23" sqref="G23"/>
      <selection pane="topRight" activeCell="A2" sqref="A2"/>
    </sheetView>
  </sheetViews>
  <sheetFormatPr defaultRowHeight="14.5" x14ac:dyDescent="0.35"/>
  <cols>
    <col min="1" max="1" width="23.54296875" bestFit="1" customWidth="1"/>
    <col min="2" max="34" width="4.453125" style="11" customWidth="1"/>
    <col min="35" max="35" width="18.54296875" bestFit="1" customWidth="1"/>
  </cols>
  <sheetData>
    <row r="1" spans="1:37" ht="85" x14ac:dyDescent="0.75">
      <c r="A1" s="42" t="s">
        <v>6</v>
      </c>
      <c r="B1" s="43">
        <v>44988</v>
      </c>
      <c r="C1" s="43">
        <v>44995</v>
      </c>
      <c r="D1" s="43">
        <v>45002</v>
      </c>
      <c r="E1" s="43">
        <v>45009</v>
      </c>
      <c r="F1" s="43">
        <v>45016</v>
      </c>
      <c r="G1" s="43">
        <v>45023</v>
      </c>
      <c r="H1" s="43">
        <v>45030</v>
      </c>
      <c r="I1" s="43">
        <v>45037</v>
      </c>
      <c r="J1" s="43">
        <v>45044</v>
      </c>
      <c r="K1" s="43">
        <v>45051</v>
      </c>
      <c r="L1" s="43">
        <v>45058</v>
      </c>
      <c r="M1" s="43">
        <v>45065</v>
      </c>
      <c r="N1" s="43">
        <v>45072</v>
      </c>
      <c r="O1" s="43">
        <v>45079</v>
      </c>
      <c r="P1" s="43">
        <v>45086</v>
      </c>
      <c r="Q1" s="43">
        <v>45093</v>
      </c>
      <c r="R1" s="43">
        <v>45100</v>
      </c>
      <c r="S1" s="43">
        <v>45107</v>
      </c>
      <c r="T1" s="43">
        <v>45114</v>
      </c>
      <c r="U1" s="43">
        <v>45121</v>
      </c>
      <c r="V1" s="43">
        <v>45128</v>
      </c>
      <c r="W1" s="43">
        <v>45135</v>
      </c>
      <c r="X1" s="43">
        <v>45142</v>
      </c>
      <c r="Y1" s="43">
        <v>45149</v>
      </c>
      <c r="Z1" s="43">
        <v>45156</v>
      </c>
      <c r="AA1" s="43">
        <v>45163</v>
      </c>
      <c r="AB1" s="43">
        <v>45170</v>
      </c>
      <c r="AC1" s="43">
        <v>45177</v>
      </c>
      <c r="AD1" s="43">
        <v>45184</v>
      </c>
      <c r="AE1" s="43">
        <v>45191</v>
      </c>
      <c r="AF1" s="43">
        <v>45198</v>
      </c>
      <c r="AG1" s="43">
        <v>45205</v>
      </c>
      <c r="AH1" s="43">
        <v>45212</v>
      </c>
      <c r="AI1" s="12" t="s">
        <v>51</v>
      </c>
      <c r="AJ1" s="15" t="s">
        <v>61</v>
      </c>
      <c r="AK1" s="16" t="s">
        <v>64</v>
      </c>
    </row>
    <row r="2" spans="1:37" x14ac:dyDescent="0.35">
      <c r="A2" s="2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7">
        <f t="shared" ref="AI2:AI32" si="0">SUM(COUNTIF(B2:AH2,"A"),COUNTIF(B2:AH2,"B"),COUNTIF(B2:AH2,"C"))</f>
        <v>0</v>
      </c>
      <c r="AJ2" s="2">
        <f t="shared" ref="AJ2:AJ49" si="1">IF(B2="A",$B$56)+IF(C2="A",$C$56)+IF(D2="A",$D$56)+IF(E2="A",$E$56)+IF(F2="A",$F$56)+IF(B2="B",$B$57)+IF(C2="B",$C$57)+IF(D2="B",$D$57)+IF(E2="B",$E$57)+IF(F2="B",$F$57)+IF(G2="A",$G$56)+IF(G2="B",$G$57)+IF(H2="A",$H$56)+IF(H2="B",$H$57)+IF(I2="A",$G$56)+IF(I2="B",$G$57)+IF(J2="A",$H$56)+IF(J2="B",$H$57)+IF(K2="A",$K$56)+IF(K2="B",$K$57)+IF(L2="A",$L$56)+IF(L2="B",$L$57)+IF(M2="A",$M$56)+IF(M2="B",$M$57)+IF(N2="A",$N$56)+IF(N2="B",$N$57)+IF(O2="A",$O$56)+IF(O2="B",$O$57) +IF(P2="A",$P$56)+IF(P2="B",$P$57)+IF(Q2="A",$Q$56)+IF(Q2="B",$Q$57) +IF(Q2="A",$Q$56)+IF(Q2="B",$Q$57)+IF(R2="A",$R$56)+IF(R2="B",$R$57)+IF(S2="A",$S$56)+IF(S2="B",$S$57)+IF(T2="A",$T$56)+IF(T2="B",$T$57)+IF(U2="A",$U$56)+IF(U2="B",$U$57)+IF(V2="A",$V$56)+IF(V2="B",$V$57)+IF(W2="A",$W$56)+IF(W2="B",$W$57)+IF(X2="A",$X$56)+IF(X2="B",$X$57)+IF(Y2="A",$Y$56)+IF(Y2="B",$Y$57)+IF(Z2="A",$Z$56)+IF(Z2="B",$Z$57)+IF(AA2="A",$AA$56)+IF(AA2="B",$AA$57)+IF(AB2="A",$AB$56)+IF(AB2="B",$AB$57)+IF(AC2="A",$AC$56)+IF(AC2="B",$AC$57)+IF(AD2="A",$AD$56)+IF(AD2="B",$AD$57)+IF(AE2="A",$AE$56)+IF(AE2="B",$AE$57)+IF(AF2="A",$AF$56)+IF(AF2="B",$AF$57)+IF(AG2="A",$AG$56)+IF(AG2="B",$AG$57)+IF(AH2="A",$AH$56)+IF(AH2="B",$AH$57)</f>
        <v>0</v>
      </c>
      <c r="AK2" s="18">
        <f t="shared" ref="AK2:AK49" si="2">IF(B2="A",$B$58)+IF(C2="A",$C$58)+IF(D2="A",$D$58)+IF(E2="A",$E$58)+IF(F2="A",$F$58)+IF(B2="B",$B$59)+IF(C2="B",$C$59)+IF(D2="B",$D$59)+IF(E2="B",$E$59)+IF(F2="B",$F$59)+IF(G2="A",$G$58)+IF(G2="B",$G$59)+IF(H2="A",$H$58)+IF(H2="B",$H$59)+IF(I2="A",$G$58)+IF(I2="B",$G$59)+IF(J2="A",$H$58)+IF(J2="B",$H$59)+IF(K2="A",$K$58)+IF(K2="B",$K$59)+IF(L2="A",$L$58)+IF(L2="B",$L$59)+IF(M2="A",$M$58)+IF(M2="B",$M$59)+IF(N2="A",$N$58)+IF(N2="B",$N$59)+IF(O2="A",$O$58)+IF(O2="B",$O$59) +IF(P2="A",$P$58)+IF(P2="B",$P$59)+IF(Q2="A",$Q$58)+IF(Q2="B",$Q$59) +IF(Q2="A",$Q$58)+IF(Q2="B",$Q$59)+IF(R2="A",$R$58)+IF(R2="B",$R$59)+IF(S2="A",$S$58)+IF(S2="B",$S$59)+IF(T2="A",$T$58)+IF(T2="B",$T$59)+IF(U2="A",$U$58)+IF(U2="B",$U$59)+IF(V2="A",$V$58)+IF(V2="B",$V$59)+IF(W2="A",$W$58)+IF(W2="B",$W$59)+IF(X2="A",$X$58)+IF(X2="B",$X$59)+IF(Y2="A",$Y$58)+IF(Y2="B",$Y$59)+IF(Z2="A",$Z$58)+IF(Z2="B",$Z$59)+IF(AA2="A",$AA$58)+IF(AA2="B",$AA$59)+IF(AB2="A",$AB$58)+IF(AB2="B",$AB$59)+IF(AC2="A",$AC$58)+IF(AC2="B",$AC$59)+IF(AD2="A",$AD$58)+IF(AD2="B",$AD$59)+IF(AE2="A",$AE$58)+IF(AE2="B",$AE$59)+IF(AF2="A",$AF$58)+IF(AF2="B",$AF$59)+IF(AG2="A",$AG$58)+IF(AG2="B",$AG$59)+IF(AH2="A",$AH$58)+IF(AH2="B",$AH$59)</f>
        <v>0</v>
      </c>
    </row>
    <row r="3" spans="1:37" x14ac:dyDescent="0.35">
      <c r="A3" s="2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17">
        <f t="shared" si="0"/>
        <v>0</v>
      </c>
      <c r="AJ3" s="2">
        <f t="shared" si="1"/>
        <v>0</v>
      </c>
      <c r="AK3" s="18">
        <f t="shared" si="2"/>
        <v>0</v>
      </c>
    </row>
    <row r="4" spans="1:37" x14ac:dyDescent="0.35">
      <c r="A4" s="2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17">
        <f t="shared" si="0"/>
        <v>0</v>
      </c>
      <c r="AJ4" s="2">
        <f t="shared" si="1"/>
        <v>0</v>
      </c>
      <c r="AK4" s="18">
        <f t="shared" si="2"/>
        <v>0</v>
      </c>
    </row>
    <row r="5" spans="1:37" x14ac:dyDescent="0.35">
      <c r="A5" s="2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17">
        <f t="shared" si="0"/>
        <v>0</v>
      </c>
      <c r="AJ5" s="2">
        <f t="shared" si="1"/>
        <v>0</v>
      </c>
      <c r="AK5" s="18">
        <f t="shared" si="2"/>
        <v>0</v>
      </c>
    </row>
    <row r="6" spans="1:37" x14ac:dyDescent="0.35">
      <c r="A6" s="2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17">
        <f t="shared" si="0"/>
        <v>0</v>
      </c>
      <c r="AJ6" s="2">
        <f t="shared" si="1"/>
        <v>0</v>
      </c>
      <c r="AK6" s="18">
        <f t="shared" si="2"/>
        <v>0</v>
      </c>
    </row>
    <row r="7" spans="1:37" x14ac:dyDescent="0.35">
      <c r="A7" s="2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17">
        <f t="shared" si="0"/>
        <v>0</v>
      </c>
      <c r="AJ7" s="2">
        <f t="shared" si="1"/>
        <v>0</v>
      </c>
      <c r="AK7" s="18">
        <f t="shared" si="2"/>
        <v>0</v>
      </c>
    </row>
    <row r="8" spans="1:37" x14ac:dyDescent="0.35">
      <c r="A8" s="2" t="s">
        <v>50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17">
        <f t="shared" si="0"/>
        <v>0</v>
      </c>
      <c r="AJ8" s="2">
        <f t="shared" si="1"/>
        <v>0</v>
      </c>
      <c r="AK8" s="18">
        <f t="shared" si="2"/>
        <v>0</v>
      </c>
    </row>
    <row r="9" spans="1:37" x14ac:dyDescent="0.35">
      <c r="A9" s="2" t="s">
        <v>35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17">
        <f t="shared" si="0"/>
        <v>0</v>
      </c>
      <c r="AJ9" s="2">
        <f t="shared" si="1"/>
        <v>0</v>
      </c>
      <c r="AK9" s="18">
        <f t="shared" si="2"/>
        <v>0</v>
      </c>
    </row>
    <row r="10" spans="1:37" x14ac:dyDescent="0.35">
      <c r="A10" s="2" t="s">
        <v>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17">
        <f t="shared" si="0"/>
        <v>0</v>
      </c>
      <c r="AJ10" s="2">
        <f t="shared" si="1"/>
        <v>0</v>
      </c>
      <c r="AK10" s="18">
        <f t="shared" si="2"/>
        <v>0</v>
      </c>
    </row>
    <row r="11" spans="1:37" x14ac:dyDescent="0.35">
      <c r="A11" s="2" t="s">
        <v>44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17">
        <f t="shared" si="0"/>
        <v>0</v>
      </c>
      <c r="AJ11" s="2">
        <f t="shared" si="1"/>
        <v>0</v>
      </c>
      <c r="AK11" s="18">
        <f t="shared" si="2"/>
        <v>0</v>
      </c>
    </row>
    <row r="12" spans="1:37" x14ac:dyDescent="0.35">
      <c r="A12" s="2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17">
        <f t="shared" si="0"/>
        <v>0</v>
      </c>
      <c r="AJ12" s="2">
        <f t="shared" si="1"/>
        <v>0</v>
      </c>
      <c r="AK12" s="18">
        <f t="shared" si="2"/>
        <v>0</v>
      </c>
    </row>
    <row r="13" spans="1:37" x14ac:dyDescent="0.35">
      <c r="A13" s="2" t="s">
        <v>26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17">
        <f t="shared" si="0"/>
        <v>0</v>
      </c>
      <c r="AJ13" s="2">
        <f t="shared" si="1"/>
        <v>0</v>
      </c>
      <c r="AK13" s="18">
        <f t="shared" si="2"/>
        <v>0</v>
      </c>
    </row>
    <row r="14" spans="1:37" x14ac:dyDescent="0.35">
      <c r="A14" s="2" t="s">
        <v>28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17">
        <f t="shared" si="0"/>
        <v>0</v>
      </c>
      <c r="AJ14" s="2">
        <f t="shared" si="1"/>
        <v>0</v>
      </c>
      <c r="AK14" s="18">
        <f t="shared" si="2"/>
        <v>0</v>
      </c>
    </row>
    <row r="15" spans="1:37" x14ac:dyDescent="0.35">
      <c r="A15" s="2" t="s">
        <v>54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17">
        <f t="shared" si="0"/>
        <v>0</v>
      </c>
      <c r="AJ15" s="2">
        <f t="shared" si="1"/>
        <v>0</v>
      </c>
      <c r="AK15" s="18">
        <f t="shared" si="2"/>
        <v>0</v>
      </c>
    </row>
    <row r="16" spans="1:37" x14ac:dyDescent="0.35">
      <c r="A16" s="2" t="s">
        <v>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17">
        <f t="shared" si="0"/>
        <v>0</v>
      </c>
      <c r="AJ16" s="2">
        <f t="shared" si="1"/>
        <v>0</v>
      </c>
      <c r="AK16" s="18">
        <f t="shared" si="2"/>
        <v>0</v>
      </c>
    </row>
    <row r="17" spans="1:37" x14ac:dyDescent="0.35">
      <c r="A17" s="2" t="s">
        <v>25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17">
        <f t="shared" si="0"/>
        <v>0</v>
      </c>
      <c r="AJ17" s="2">
        <f t="shared" si="1"/>
        <v>0</v>
      </c>
      <c r="AK17" s="18">
        <f t="shared" si="2"/>
        <v>0</v>
      </c>
    </row>
    <row r="18" spans="1:37" x14ac:dyDescent="0.35">
      <c r="A18" s="2" t="s">
        <v>15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17">
        <f t="shared" si="0"/>
        <v>0</v>
      </c>
      <c r="AJ18" s="2">
        <f t="shared" si="1"/>
        <v>0</v>
      </c>
      <c r="AK18" s="18">
        <f t="shared" si="2"/>
        <v>0</v>
      </c>
    </row>
    <row r="19" spans="1:37" x14ac:dyDescent="0.35">
      <c r="A19" s="2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17">
        <f t="shared" si="0"/>
        <v>0</v>
      </c>
      <c r="AJ19" s="2">
        <f t="shared" si="1"/>
        <v>0</v>
      </c>
      <c r="AK19" s="18">
        <f t="shared" si="2"/>
        <v>0</v>
      </c>
    </row>
    <row r="20" spans="1:37" x14ac:dyDescent="0.35">
      <c r="A20" s="2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17">
        <f t="shared" si="0"/>
        <v>0</v>
      </c>
      <c r="AJ20" s="2">
        <f t="shared" si="1"/>
        <v>0</v>
      </c>
      <c r="AK20" s="18">
        <f t="shared" si="2"/>
        <v>0</v>
      </c>
    </row>
    <row r="21" spans="1:37" x14ac:dyDescent="0.35">
      <c r="A21" s="2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17">
        <f t="shared" si="0"/>
        <v>0</v>
      </c>
      <c r="AJ21" s="2">
        <f t="shared" si="1"/>
        <v>0</v>
      </c>
      <c r="AK21" s="18">
        <f t="shared" si="2"/>
        <v>0</v>
      </c>
    </row>
    <row r="22" spans="1:37" x14ac:dyDescent="0.35">
      <c r="A22" s="2" t="s">
        <v>22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17">
        <f t="shared" si="0"/>
        <v>0</v>
      </c>
      <c r="AJ22" s="2">
        <f t="shared" si="1"/>
        <v>0</v>
      </c>
      <c r="AK22" s="18">
        <f t="shared" si="2"/>
        <v>0</v>
      </c>
    </row>
    <row r="23" spans="1:37" x14ac:dyDescent="0.35">
      <c r="A23" s="2" t="s">
        <v>31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17">
        <f t="shared" si="0"/>
        <v>0</v>
      </c>
      <c r="AJ23" s="2">
        <f t="shared" si="1"/>
        <v>0</v>
      </c>
      <c r="AK23" s="18">
        <f t="shared" si="2"/>
        <v>0</v>
      </c>
    </row>
    <row r="24" spans="1:37" x14ac:dyDescent="0.35">
      <c r="A24" s="2" t="s">
        <v>159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17">
        <f t="shared" si="0"/>
        <v>0</v>
      </c>
      <c r="AJ24" s="2">
        <f t="shared" si="1"/>
        <v>0</v>
      </c>
      <c r="AK24" s="18">
        <f t="shared" si="2"/>
        <v>0</v>
      </c>
    </row>
    <row r="25" spans="1:37" x14ac:dyDescent="0.35">
      <c r="A25" s="2" t="s">
        <v>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17">
        <f t="shared" si="0"/>
        <v>0</v>
      </c>
      <c r="AJ25" s="2">
        <f t="shared" si="1"/>
        <v>0</v>
      </c>
      <c r="AK25" s="18">
        <f t="shared" si="2"/>
        <v>0</v>
      </c>
    </row>
    <row r="26" spans="1:37" x14ac:dyDescent="0.35">
      <c r="A26" s="2" t="s">
        <v>55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17">
        <f t="shared" si="0"/>
        <v>0</v>
      </c>
      <c r="AJ26" s="2">
        <f t="shared" si="1"/>
        <v>0</v>
      </c>
      <c r="AK26" s="18">
        <f t="shared" si="2"/>
        <v>0</v>
      </c>
    </row>
    <row r="27" spans="1:37" x14ac:dyDescent="0.35">
      <c r="A27" s="2" t="s">
        <v>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17">
        <f t="shared" si="0"/>
        <v>0</v>
      </c>
      <c r="AJ27" s="2">
        <f t="shared" si="1"/>
        <v>0</v>
      </c>
      <c r="AK27" s="18">
        <f t="shared" si="2"/>
        <v>0</v>
      </c>
    </row>
    <row r="28" spans="1:37" x14ac:dyDescent="0.35">
      <c r="A28" s="2" t="s">
        <v>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17">
        <f t="shared" si="0"/>
        <v>0</v>
      </c>
      <c r="AJ28" s="2">
        <f t="shared" si="1"/>
        <v>0</v>
      </c>
      <c r="AK28" s="18">
        <f t="shared" si="2"/>
        <v>0</v>
      </c>
    </row>
    <row r="29" spans="1:37" x14ac:dyDescent="0.35">
      <c r="A29" s="2" t="s">
        <v>13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17">
        <f t="shared" si="0"/>
        <v>0</v>
      </c>
      <c r="AJ29" s="2">
        <f t="shared" si="1"/>
        <v>0</v>
      </c>
      <c r="AK29" s="18">
        <f t="shared" si="2"/>
        <v>0</v>
      </c>
    </row>
    <row r="30" spans="1:37" x14ac:dyDescent="0.35">
      <c r="A30" s="2" t="s">
        <v>48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17">
        <f t="shared" si="0"/>
        <v>0</v>
      </c>
      <c r="AJ30" s="2">
        <f t="shared" si="1"/>
        <v>0</v>
      </c>
      <c r="AK30" s="18">
        <f t="shared" si="2"/>
        <v>0</v>
      </c>
    </row>
    <row r="31" spans="1:37" x14ac:dyDescent="0.35">
      <c r="A31" s="2" t="s">
        <v>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17">
        <f t="shared" si="0"/>
        <v>0</v>
      </c>
      <c r="AJ31" s="2">
        <f t="shared" si="1"/>
        <v>0</v>
      </c>
      <c r="AK31" s="18">
        <f t="shared" si="2"/>
        <v>0</v>
      </c>
    </row>
    <row r="32" spans="1:37" x14ac:dyDescent="0.35">
      <c r="A32" s="2" t="s">
        <v>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17">
        <f t="shared" si="0"/>
        <v>0</v>
      </c>
      <c r="AJ32" s="2">
        <f t="shared" si="1"/>
        <v>0</v>
      </c>
      <c r="AK32" s="18">
        <f t="shared" si="2"/>
        <v>0</v>
      </c>
    </row>
    <row r="33" spans="1:37" x14ac:dyDescent="0.35">
      <c r="A33" s="2" t="s">
        <v>41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17">
        <f t="shared" ref="AI33:AI51" si="3">SUM(COUNTIF(B33:AH33,"A"),COUNTIF(B33:AH33,"B"),COUNTIF(B33:AH33,"C"))</f>
        <v>0</v>
      </c>
      <c r="AJ33" s="2">
        <f t="shared" si="1"/>
        <v>0</v>
      </c>
      <c r="AK33" s="18">
        <f t="shared" si="2"/>
        <v>0</v>
      </c>
    </row>
    <row r="34" spans="1:37" x14ac:dyDescent="0.35">
      <c r="A34" s="2" t="s">
        <v>16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17">
        <f t="shared" si="3"/>
        <v>0</v>
      </c>
      <c r="AJ34" s="2">
        <f t="shared" si="1"/>
        <v>0</v>
      </c>
      <c r="AK34" s="18">
        <f t="shared" si="2"/>
        <v>0</v>
      </c>
    </row>
    <row r="35" spans="1:37" x14ac:dyDescent="0.35">
      <c r="A35" s="2" t="s">
        <v>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17">
        <f t="shared" si="3"/>
        <v>0</v>
      </c>
      <c r="AJ35" s="2">
        <f t="shared" si="1"/>
        <v>0</v>
      </c>
      <c r="AK35" s="18">
        <f t="shared" si="2"/>
        <v>0</v>
      </c>
    </row>
    <row r="36" spans="1:37" x14ac:dyDescent="0.35">
      <c r="A36" s="2" t="s">
        <v>46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17">
        <f t="shared" si="3"/>
        <v>0</v>
      </c>
      <c r="AJ36" s="2">
        <f t="shared" si="1"/>
        <v>0</v>
      </c>
      <c r="AK36" s="18">
        <f t="shared" si="2"/>
        <v>0</v>
      </c>
    </row>
    <row r="37" spans="1:37" x14ac:dyDescent="0.35">
      <c r="A37" s="2" t="s">
        <v>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17">
        <f t="shared" si="3"/>
        <v>0</v>
      </c>
      <c r="AJ37" s="2">
        <f t="shared" si="1"/>
        <v>0</v>
      </c>
      <c r="AK37" s="18">
        <f t="shared" si="2"/>
        <v>0</v>
      </c>
    </row>
    <row r="38" spans="1:37" x14ac:dyDescent="0.35">
      <c r="A38" s="2" t="s">
        <v>34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17">
        <f t="shared" si="3"/>
        <v>0</v>
      </c>
      <c r="AJ38" s="2">
        <f t="shared" si="1"/>
        <v>0</v>
      </c>
      <c r="AK38" s="18">
        <f t="shared" si="2"/>
        <v>0</v>
      </c>
    </row>
    <row r="39" spans="1:37" x14ac:dyDescent="0.35">
      <c r="A39" s="2" t="s">
        <v>33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17">
        <f t="shared" si="3"/>
        <v>0</v>
      </c>
      <c r="AJ39" s="2">
        <f t="shared" si="1"/>
        <v>0</v>
      </c>
      <c r="AK39" s="18">
        <f t="shared" si="2"/>
        <v>0</v>
      </c>
    </row>
    <row r="40" spans="1:37" x14ac:dyDescent="0.35">
      <c r="A40" s="2" t="s">
        <v>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17">
        <f t="shared" si="3"/>
        <v>0</v>
      </c>
      <c r="AJ40" s="2">
        <f t="shared" si="1"/>
        <v>0</v>
      </c>
      <c r="AK40" s="18">
        <f t="shared" si="2"/>
        <v>0</v>
      </c>
    </row>
    <row r="41" spans="1:37" x14ac:dyDescent="0.35">
      <c r="A41" s="2" t="s">
        <v>21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17">
        <f t="shared" si="3"/>
        <v>0</v>
      </c>
      <c r="AJ41" s="2">
        <f t="shared" si="1"/>
        <v>0</v>
      </c>
      <c r="AK41" s="18">
        <f t="shared" si="2"/>
        <v>0</v>
      </c>
    </row>
    <row r="42" spans="1:37" x14ac:dyDescent="0.35">
      <c r="A42" s="2" t="s">
        <v>53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17">
        <f t="shared" si="3"/>
        <v>0</v>
      </c>
      <c r="AJ42" s="2">
        <f t="shared" si="1"/>
        <v>0</v>
      </c>
      <c r="AK42" s="18">
        <f t="shared" si="2"/>
        <v>0</v>
      </c>
    </row>
    <row r="43" spans="1:37" x14ac:dyDescent="0.35">
      <c r="A43" s="2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17">
        <f t="shared" si="3"/>
        <v>0</v>
      </c>
      <c r="AJ43" s="2">
        <f t="shared" si="1"/>
        <v>0</v>
      </c>
      <c r="AK43" s="18">
        <f t="shared" si="2"/>
        <v>0</v>
      </c>
    </row>
    <row r="44" spans="1:37" x14ac:dyDescent="0.35">
      <c r="A44" s="2" t="s">
        <v>23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17">
        <f t="shared" si="3"/>
        <v>0</v>
      </c>
      <c r="AJ44" s="2">
        <f t="shared" si="1"/>
        <v>0</v>
      </c>
      <c r="AK44" s="18">
        <f t="shared" si="2"/>
        <v>0</v>
      </c>
    </row>
    <row r="45" spans="1:37" x14ac:dyDescent="0.35">
      <c r="A45" s="2" t="s">
        <v>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17">
        <f t="shared" si="3"/>
        <v>0</v>
      </c>
      <c r="AJ45" s="2">
        <f t="shared" si="1"/>
        <v>0</v>
      </c>
      <c r="AK45" s="18">
        <f t="shared" si="2"/>
        <v>0</v>
      </c>
    </row>
    <row r="46" spans="1:37" x14ac:dyDescent="0.35">
      <c r="A46" s="2" t="s">
        <v>12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17">
        <f t="shared" si="3"/>
        <v>0</v>
      </c>
      <c r="AJ46" s="2">
        <f t="shared" si="1"/>
        <v>0</v>
      </c>
      <c r="AK46" s="18">
        <f t="shared" si="2"/>
        <v>0</v>
      </c>
    </row>
    <row r="47" spans="1:37" x14ac:dyDescent="0.35">
      <c r="A47" s="2" t="s">
        <v>24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17">
        <f t="shared" si="3"/>
        <v>0</v>
      </c>
      <c r="AJ47" s="2">
        <f t="shared" si="1"/>
        <v>0</v>
      </c>
      <c r="AK47" s="18">
        <f t="shared" si="2"/>
        <v>0</v>
      </c>
    </row>
    <row r="48" spans="1:37" x14ac:dyDescent="0.35">
      <c r="A48" s="2" t="s">
        <v>118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17">
        <f t="shared" si="3"/>
        <v>0</v>
      </c>
      <c r="AJ48" s="2">
        <f t="shared" si="1"/>
        <v>0</v>
      </c>
      <c r="AK48" s="18">
        <f t="shared" si="2"/>
        <v>0</v>
      </c>
    </row>
    <row r="49" spans="1:37" x14ac:dyDescent="0.35">
      <c r="A49" s="2" t="s">
        <v>40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17">
        <f t="shared" si="3"/>
        <v>0</v>
      </c>
      <c r="AJ49" s="2">
        <f t="shared" si="1"/>
        <v>0</v>
      </c>
      <c r="AK49" s="18">
        <f t="shared" si="2"/>
        <v>0</v>
      </c>
    </row>
    <row r="50" spans="1:37" x14ac:dyDescent="0.35">
      <c r="A50" s="2" t="s">
        <v>27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17"/>
      <c r="AJ50" s="2"/>
      <c r="AK50" s="18"/>
    </row>
    <row r="51" spans="1:37" x14ac:dyDescent="0.35">
      <c r="A51" s="2" t="s">
        <v>47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17">
        <f t="shared" si="3"/>
        <v>0</v>
      </c>
      <c r="AJ51" s="2">
        <f>IF(B51="A",$B$56)+IF(C51="A",$C$56)+IF(D51="A",$D$56)+IF(E51="A",$E$56)+IF(F51="A",$F$56)+IF(B51="B",$B$57)+IF(C51="B",$C$57)+IF(D51="B",$D$57)+IF(E51="B",$E$57)+IF(F51="B",$F$57)+IF(G51="A",$G$56)+IF(G51="B",$G$57)+IF(H51="A",$H$56)+IF(H51="B",$H$57)+IF(I51="A",$G$56)+IF(I51="B",$G$57)+IF(J51="A",$H$56)+IF(J51="B",$H$57)+IF(K51="A",$K$56)+IF(K51="B",$K$57)+IF(L51="A",$L$56)+IF(L51="B",$L$57)+IF(M51="A",$M$56)+IF(M51="B",$M$57)+IF(N51="A",$N$56)+IF(N51="B",$N$57)+IF(O51="A",$O$56)+IF(O51="B",$O$57) +IF(P51="A",$P$56)+IF(P51="B",$P$57)+IF(Q51="A",$Q$56)+IF(Q51="B",$Q$57) +IF(Q51="A",$Q$56)+IF(Q51="B",$Q$57)+IF(R51="A",$R$56)+IF(R51="B",$R$57)+IF(S51="A",$S$56)+IF(S51="B",$S$57)+IF(T51="A",$T$56)+IF(T51="B",$T$57)+IF(U51="A",$U$56)+IF(U51="B",$U$57)+IF(V51="A",$V$56)+IF(V51="B",$V$57)+IF(W51="A",$W$56)+IF(W51="B",$W$57)+IF(X51="A",$X$56)+IF(X51="B",$X$57)+IF(Y51="A",$Y$56)+IF(Y51="B",$Y$57)+IF(Z51="A",$Z$56)+IF(Z51="B",$Z$57)+IF(AA51="A",$AA$56)+IF(AA51="B",$AA$57)+IF(AB51="A",$AB$56)+IF(AB51="B",$AB$57)+IF(AC51="A",$AC$56)+IF(AC51="B",$AC$57)+IF(AD51="A",$AD$56)+IF(AD51="B",$AD$57)+IF(AE51="A",$AE$56)+IF(AE51="B",$AE$57)+IF(AF51="A",$AF$56)+IF(AF51="B",$AF$57)+IF(AG51="A",$AG$56)+IF(AG51="B",$AG$57)+IF(AH51="A",$AH$56)+IF(AH51="B",$AH$57)</f>
        <v>0</v>
      </c>
      <c r="AK51" s="18">
        <f>IF(B51="A",$B$58)+IF(C51="A",$C$58)+IF(D51="A",$D$58)+IF(E51="A",$E$58)+IF(F51="A",$F$58)+IF(B51="B",$B$59)+IF(C51="B",$C$59)+IF(D51="B",$D$59)+IF(E51="B",$E$59)+IF(F51="B",$F$59)+IF(G51="A",$G$58)+IF(G51="B",$G$59)+IF(H51="A",$H$58)+IF(H51="B",$H$59)+IF(I51="A",$G$58)+IF(I51="B",$G$59)+IF(J51="A",$H$58)+IF(J51="B",$H$59)+IF(K51="A",$K$58)+IF(K51="B",$K$59)+IF(L51="A",$L$58)+IF(L51="B",$L$59)+IF(M51="A",$M$58)+IF(M51="B",$M$59)+IF(N51="A",$N$58)+IF(N51="B",$N$59)+IF(O51="A",$O$58)+IF(O51="B",$O$59) +IF(P51="A",$P$58)+IF(P51="B",$P$59)+IF(Q51="A",$Q$58)+IF(Q51="B",$Q$59) +IF(Q51="A",$Q$58)+IF(Q51="B",$Q$59)+IF(R51="A",$R$58)+IF(R51="B",$R$59)+IF(S51="A",$S$58)+IF(S51="B",$S$59)+IF(T51="A",$T$58)+IF(T51="B",$T$59)+IF(U51="A",$U$58)+IF(U51="B",$U$59)+IF(V51="A",$V$58)+IF(V51="B",$V$59)+IF(W51="A",$W$58)+IF(W51="B",$W$59)+IF(X51="A",$X$58)+IF(X51="B",$X$59)+IF(Y51="A",$Y$58)+IF(Y51="B",$Y$59)+IF(Z51="A",$Z$58)+IF(Z51="B",$Z$59)+IF(AA51="A",$AA$58)+IF(AA51="B",$AA$59)+IF(AB51="A",$AB$58)+IF(AB51="B",$AB$59)+IF(AC51="A",$AC$58)+IF(AC51="B",$AC$59)+IF(AD51="A",$AD$58)+IF(AD51="B",$AD$59)+IF(AE51="A",$AE$58)+IF(AE51="B",$AE$59)+IF(AF51="A",$AF$58)+IF(AF51="B",$AF$59)+IF(AG51="A",$AG$58)+IF(AG51="B",$AG$59)+IF(AH51="A",$AH$58)+IF(AH51="B",$AH$59)</f>
        <v>0</v>
      </c>
    </row>
    <row r="52" spans="1:37" x14ac:dyDescent="0.35">
      <c r="A52" s="19" t="s">
        <v>58</v>
      </c>
      <c r="B52" s="44">
        <f>COUNTIF(B2:B51,"A")</f>
        <v>0</v>
      </c>
      <c r="C52" s="44">
        <f t="shared" ref="C52:AH52" si="4">COUNTIF(C2:C51,"A")</f>
        <v>0</v>
      </c>
      <c r="D52" s="44">
        <f t="shared" si="4"/>
        <v>0</v>
      </c>
      <c r="E52" s="44">
        <f t="shared" si="4"/>
        <v>0</v>
      </c>
      <c r="F52" s="44">
        <f t="shared" si="4"/>
        <v>0</v>
      </c>
      <c r="G52" s="44">
        <f t="shared" si="4"/>
        <v>0</v>
      </c>
      <c r="H52" s="44">
        <f t="shared" si="4"/>
        <v>0</v>
      </c>
      <c r="I52" s="44">
        <f t="shared" si="4"/>
        <v>0</v>
      </c>
      <c r="J52" s="44">
        <f t="shared" si="4"/>
        <v>0</v>
      </c>
      <c r="K52" s="44">
        <f t="shared" si="4"/>
        <v>0</v>
      </c>
      <c r="L52" s="44">
        <f t="shared" si="4"/>
        <v>0</v>
      </c>
      <c r="M52" s="44">
        <f t="shared" si="4"/>
        <v>0</v>
      </c>
      <c r="N52" s="44">
        <f t="shared" si="4"/>
        <v>0</v>
      </c>
      <c r="O52" s="44">
        <f t="shared" si="4"/>
        <v>0</v>
      </c>
      <c r="P52" s="44">
        <f t="shared" si="4"/>
        <v>0</v>
      </c>
      <c r="Q52" s="44">
        <f t="shared" si="4"/>
        <v>0</v>
      </c>
      <c r="R52" s="44">
        <f t="shared" si="4"/>
        <v>0</v>
      </c>
      <c r="S52" s="44">
        <f t="shared" si="4"/>
        <v>0</v>
      </c>
      <c r="T52" s="44">
        <f t="shared" si="4"/>
        <v>0</v>
      </c>
      <c r="U52" s="44">
        <f t="shared" si="4"/>
        <v>0</v>
      </c>
      <c r="V52" s="44">
        <f t="shared" si="4"/>
        <v>0</v>
      </c>
      <c r="W52" s="44">
        <f t="shared" si="4"/>
        <v>0</v>
      </c>
      <c r="X52" s="44">
        <f t="shared" si="4"/>
        <v>0</v>
      </c>
      <c r="Y52" s="44">
        <f t="shared" si="4"/>
        <v>0</v>
      </c>
      <c r="Z52" s="44">
        <f t="shared" si="4"/>
        <v>0</v>
      </c>
      <c r="AA52" s="44">
        <f t="shared" si="4"/>
        <v>0</v>
      </c>
      <c r="AB52" s="44">
        <f t="shared" si="4"/>
        <v>0</v>
      </c>
      <c r="AC52" s="44">
        <f t="shared" si="4"/>
        <v>0</v>
      </c>
      <c r="AD52" s="44">
        <f t="shared" si="4"/>
        <v>0</v>
      </c>
      <c r="AE52" s="44">
        <f t="shared" si="4"/>
        <v>0</v>
      </c>
      <c r="AF52" s="44">
        <f t="shared" si="4"/>
        <v>0</v>
      </c>
      <c r="AG52" s="44">
        <f t="shared" si="4"/>
        <v>0</v>
      </c>
      <c r="AH52" s="44">
        <f t="shared" si="4"/>
        <v>0</v>
      </c>
    </row>
    <row r="53" spans="1:37" x14ac:dyDescent="0.35">
      <c r="A53" s="20" t="s">
        <v>59</v>
      </c>
      <c r="B53" s="44">
        <f>COUNTIF(B2:B51,"B")</f>
        <v>0</v>
      </c>
      <c r="C53" s="44">
        <f t="shared" ref="C53:AH53" si="5">COUNTIF(C2:C51,"B")</f>
        <v>0</v>
      </c>
      <c r="D53" s="44">
        <f t="shared" si="5"/>
        <v>0</v>
      </c>
      <c r="E53" s="44">
        <f t="shared" si="5"/>
        <v>0</v>
      </c>
      <c r="F53" s="44">
        <f t="shared" si="5"/>
        <v>0</v>
      </c>
      <c r="G53" s="44">
        <f t="shared" si="5"/>
        <v>0</v>
      </c>
      <c r="H53" s="44">
        <f t="shared" si="5"/>
        <v>0</v>
      </c>
      <c r="I53" s="44">
        <f t="shared" si="5"/>
        <v>0</v>
      </c>
      <c r="J53" s="44">
        <f t="shared" si="5"/>
        <v>0</v>
      </c>
      <c r="K53" s="44">
        <f t="shared" si="5"/>
        <v>0</v>
      </c>
      <c r="L53" s="44">
        <f t="shared" si="5"/>
        <v>0</v>
      </c>
      <c r="M53" s="44">
        <f t="shared" si="5"/>
        <v>0</v>
      </c>
      <c r="N53" s="44">
        <f t="shared" si="5"/>
        <v>0</v>
      </c>
      <c r="O53" s="44">
        <f t="shared" si="5"/>
        <v>0</v>
      </c>
      <c r="P53" s="44">
        <f t="shared" si="5"/>
        <v>0</v>
      </c>
      <c r="Q53" s="44">
        <f t="shared" si="5"/>
        <v>0</v>
      </c>
      <c r="R53" s="44">
        <f t="shared" si="5"/>
        <v>0</v>
      </c>
      <c r="S53" s="44">
        <f t="shared" si="5"/>
        <v>0</v>
      </c>
      <c r="T53" s="44">
        <f t="shared" si="5"/>
        <v>0</v>
      </c>
      <c r="U53" s="44">
        <f t="shared" si="5"/>
        <v>0</v>
      </c>
      <c r="V53" s="44">
        <f t="shared" si="5"/>
        <v>0</v>
      </c>
      <c r="W53" s="44">
        <f t="shared" si="5"/>
        <v>0</v>
      </c>
      <c r="X53" s="44">
        <f t="shared" si="5"/>
        <v>0</v>
      </c>
      <c r="Y53" s="44">
        <f t="shared" si="5"/>
        <v>0</v>
      </c>
      <c r="Z53" s="44">
        <f t="shared" si="5"/>
        <v>0</v>
      </c>
      <c r="AA53" s="44">
        <f t="shared" si="5"/>
        <v>0</v>
      </c>
      <c r="AB53" s="44">
        <f t="shared" si="5"/>
        <v>0</v>
      </c>
      <c r="AC53" s="44">
        <f t="shared" si="5"/>
        <v>0</v>
      </c>
      <c r="AD53" s="44">
        <f t="shared" si="5"/>
        <v>0</v>
      </c>
      <c r="AE53" s="44">
        <f t="shared" si="5"/>
        <v>0</v>
      </c>
      <c r="AF53" s="44">
        <f t="shared" si="5"/>
        <v>0</v>
      </c>
      <c r="AG53" s="44">
        <f t="shared" si="5"/>
        <v>0</v>
      </c>
      <c r="AH53" s="44">
        <f t="shared" si="5"/>
        <v>0</v>
      </c>
    </row>
    <row r="54" spans="1:37" x14ac:dyDescent="0.35">
      <c r="A54" s="20" t="s">
        <v>160</v>
      </c>
      <c r="B54" s="44">
        <f>COUNTIF(B2:B51,"C")</f>
        <v>0</v>
      </c>
      <c r="C54" s="44">
        <f t="shared" ref="C54:AH54" si="6">COUNTIF(C2:C51,"C")</f>
        <v>0</v>
      </c>
      <c r="D54" s="44">
        <f t="shared" si="6"/>
        <v>0</v>
      </c>
      <c r="E54" s="44">
        <f t="shared" si="6"/>
        <v>0</v>
      </c>
      <c r="F54" s="44">
        <f t="shared" si="6"/>
        <v>0</v>
      </c>
      <c r="G54" s="44">
        <f t="shared" si="6"/>
        <v>0</v>
      </c>
      <c r="H54" s="44">
        <f t="shared" si="6"/>
        <v>0</v>
      </c>
      <c r="I54" s="44">
        <f t="shared" si="6"/>
        <v>0</v>
      </c>
      <c r="J54" s="44">
        <f t="shared" si="6"/>
        <v>0</v>
      </c>
      <c r="K54" s="44">
        <f t="shared" si="6"/>
        <v>0</v>
      </c>
      <c r="L54" s="44">
        <f t="shared" si="6"/>
        <v>0</v>
      </c>
      <c r="M54" s="44">
        <f t="shared" si="6"/>
        <v>0</v>
      </c>
      <c r="N54" s="44">
        <f t="shared" si="6"/>
        <v>0</v>
      </c>
      <c r="O54" s="44">
        <f t="shared" si="6"/>
        <v>0</v>
      </c>
      <c r="P54" s="44">
        <f t="shared" si="6"/>
        <v>0</v>
      </c>
      <c r="Q54" s="44">
        <f t="shared" si="6"/>
        <v>0</v>
      </c>
      <c r="R54" s="44">
        <f t="shared" si="6"/>
        <v>0</v>
      </c>
      <c r="S54" s="44">
        <f t="shared" si="6"/>
        <v>0</v>
      </c>
      <c r="T54" s="44">
        <f t="shared" si="6"/>
        <v>0</v>
      </c>
      <c r="U54" s="44">
        <f t="shared" si="6"/>
        <v>0</v>
      </c>
      <c r="V54" s="44">
        <f t="shared" si="6"/>
        <v>0</v>
      </c>
      <c r="W54" s="44">
        <f t="shared" si="6"/>
        <v>0</v>
      </c>
      <c r="X54" s="44">
        <f t="shared" si="6"/>
        <v>0</v>
      </c>
      <c r="Y54" s="44">
        <f t="shared" si="6"/>
        <v>0</v>
      </c>
      <c r="Z54" s="44">
        <f t="shared" si="6"/>
        <v>0</v>
      </c>
      <c r="AA54" s="44">
        <f t="shared" si="6"/>
        <v>0</v>
      </c>
      <c r="AB54" s="44">
        <f t="shared" si="6"/>
        <v>0</v>
      </c>
      <c r="AC54" s="44">
        <f t="shared" si="6"/>
        <v>0</v>
      </c>
      <c r="AD54" s="44">
        <f t="shared" si="6"/>
        <v>0</v>
      </c>
      <c r="AE54" s="44">
        <f t="shared" si="6"/>
        <v>0</v>
      </c>
      <c r="AF54" s="44">
        <f t="shared" si="6"/>
        <v>0</v>
      </c>
      <c r="AG54" s="44">
        <f t="shared" si="6"/>
        <v>0</v>
      </c>
      <c r="AH54" s="44">
        <f t="shared" si="6"/>
        <v>0</v>
      </c>
    </row>
    <row r="55" spans="1:37" x14ac:dyDescent="0.35">
      <c r="A55" s="21" t="s">
        <v>60</v>
      </c>
      <c r="B55" s="44">
        <f xml:space="preserve"> B52+B53+B54</f>
        <v>0</v>
      </c>
      <c r="C55" s="44">
        <f t="shared" ref="C55:AH55" si="7" xml:space="preserve"> C52+C53</f>
        <v>0</v>
      </c>
      <c r="D55" s="44">
        <f t="shared" si="7"/>
        <v>0</v>
      </c>
      <c r="E55" s="44">
        <f t="shared" si="7"/>
        <v>0</v>
      </c>
      <c r="F55" s="44">
        <f t="shared" si="7"/>
        <v>0</v>
      </c>
      <c r="G55" s="44">
        <f t="shared" si="7"/>
        <v>0</v>
      </c>
      <c r="H55" s="44">
        <f t="shared" si="7"/>
        <v>0</v>
      </c>
      <c r="I55" s="44">
        <f t="shared" si="7"/>
        <v>0</v>
      </c>
      <c r="J55" s="44">
        <f t="shared" si="7"/>
        <v>0</v>
      </c>
      <c r="K55" s="44">
        <f t="shared" si="7"/>
        <v>0</v>
      </c>
      <c r="L55" s="44">
        <f t="shared" si="7"/>
        <v>0</v>
      </c>
      <c r="M55" s="44">
        <f t="shared" si="7"/>
        <v>0</v>
      </c>
      <c r="N55" s="44">
        <f t="shared" si="7"/>
        <v>0</v>
      </c>
      <c r="O55" s="44">
        <f t="shared" si="7"/>
        <v>0</v>
      </c>
      <c r="P55" s="44">
        <f t="shared" si="7"/>
        <v>0</v>
      </c>
      <c r="Q55" s="44">
        <f t="shared" si="7"/>
        <v>0</v>
      </c>
      <c r="R55" s="44">
        <f t="shared" si="7"/>
        <v>0</v>
      </c>
      <c r="S55" s="44">
        <f t="shared" si="7"/>
        <v>0</v>
      </c>
      <c r="T55" s="44">
        <f t="shared" si="7"/>
        <v>0</v>
      </c>
      <c r="U55" s="44">
        <f t="shared" si="7"/>
        <v>0</v>
      </c>
      <c r="V55" s="44">
        <f t="shared" si="7"/>
        <v>0</v>
      </c>
      <c r="W55" s="44">
        <f t="shared" si="7"/>
        <v>0</v>
      </c>
      <c r="X55" s="44">
        <f t="shared" si="7"/>
        <v>0</v>
      </c>
      <c r="Y55" s="44">
        <f t="shared" si="7"/>
        <v>0</v>
      </c>
      <c r="Z55" s="44">
        <f t="shared" si="7"/>
        <v>0</v>
      </c>
      <c r="AA55" s="44">
        <f t="shared" si="7"/>
        <v>0</v>
      </c>
      <c r="AB55" s="44">
        <f t="shared" si="7"/>
        <v>0</v>
      </c>
      <c r="AC55" s="44">
        <f t="shared" si="7"/>
        <v>0</v>
      </c>
      <c r="AD55" s="44">
        <f t="shared" si="7"/>
        <v>0</v>
      </c>
      <c r="AE55" s="44">
        <f t="shared" si="7"/>
        <v>0</v>
      </c>
      <c r="AF55" s="44">
        <f t="shared" si="7"/>
        <v>0</v>
      </c>
      <c r="AG55" s="44">
        <f t="shared" si="7"/>
        <v>0</v>
      </c>
      <c r="AH55" s="44">
        <f t="shared" si="7"/>
        <v>0</v>
      </c>
    </row>
    <row r="56" spans="1:37" x14ac:dyDescent="0.35">
      <c r="A56" s="13" t="s">
        <v>56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37" x14ac:dyDescent="0.35">
      <c r="A57" s="13" t="s">
        <v>57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37" x14ac:dyDescent="0.35">
      <c r="A58" s="14" t="s">
        <v>62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7" x14ac:dyDescent="0.35">
      <c r="A59" s="14" t="s">
        <v>63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</sheetData>
  <autoFilter ref="A1:AK59" xr:uid="{39EC90E8-7CA7-FC4A-86BB-A3F97DDC6FD5}">
    <sortState xmlns:xlrd2="http://schemas.microsoft.com/office/spreadsheetml/2017/richdata2" ref="A2:AK59">
      <sortCondition descending="1" ref="AI1:AI59"/>
    </sortState>
  </autoFilter>
  <sortState xmlns:xlrd2="http://schemas.microsoft.com/office/spreadsheetml/2017/richdata2" ref="A2:A51">
    <sortCondition ref="A2:A51"/>
  </sortState>
  <conditionalFormatting sqref="AI2:AI51">
    <cfRule type="top10" dxfId="7" priority="45" rank="10"/>
    <cfRule type="top10" dxfId="6" priority="46" rank="10"/>
  </conditionalFormatting>
  <conditionalFormatting sqref="AJ2:AJ51">
    <cfRule type="top10" dxfId="5" priority="49" rank="10"/>
  </conditionalFormatting>
  <conditionalFormatting sqref="AJ2:AJ52">
    <cfRule type="top10" dxfId="4" priority="51" rank="10"/>
    <cfRule type="top10" dxfId="3" priority="52" rank="10"/>
  </conditionalFormatting>
  <conditionalFormatting sqref="AK2:AK51">
    <cfRule type="top10" dxfId="2" priority="55" rank="10"/>
    <cfRule type="top10" dxfId="1" priority="56" rank="10"/>
    <cfRule type="top10" dxfId="0" priority="57" rank="10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40FF-0C0C-6047-A7B4-0358B9274541}">
  <dimension ref="A1:B26"/>
  <sheetViews>
    <sheetView zoomScaleNormal="60" zoomScaleSheetLayoutView="100" workbookViewId="0">
      <selection activeCell="A26" sqref="A26"/>
    </sheetView>
  </sheetViews>
  <sheetFormatPr defaultRowHeight="14.5" x14ac:dyDescent="0.35"/>
  <sheetData>
    <row r="1" spans="1:1" x14ac:dyDescent="0.35">
      <c r="A1" t="s">
        <v>145</v>
      </c>
    </row>
    <row r="19" spans="1:2" x14ac:dyDescent="0.35">
      <c r="A19" s="38"/>
      <c r="B19" t="s">
        <v>146</v>
      </c>
    </row>
    <row r="20" spans="1:2" x14ac:dyDescent="0.35">
      <c r="A20" s="38">
        <v>100</v>
      </c>
      <c r="B20" t="s">
        <v>147</v>
      </c>
    </row>
    <row r="21" spans="1:2" x14ac:dyDescent="0.35">
      <c r="A21" s="38">
        <f>A19-A20</f>
        <v>-100</v>
      </c>
    </row>
    <row r="23" spans="1:2" x14ac:dyDescent="0.35">
      <c r="A23" s="38">
        <f>A21*A22*20%</f>
        <v>0</v>
      </c>
      <c r="B23" t="s">
        <v>148</v>
      </c>
    </row>
    <row r="26" spans="1:2" x14ac:dyDescent="0.35">
      <c r="A26" s="38">
        <v>100</v>
      </c>
      <c r="B26" t="s">
        <v>149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A63B1-903A-4E42-8D42-5CB9BEF0DF15}">
  <dimension ref="A1:G14"/>
  <sheetViews>
    <sheetView zoomScaleNormal="60" zoomScaleSheetLayoutView="100" workbookViewId="0">
      <selection activeCell="E10" sqref="E10"/>
    </sheetView>
  </sheetViews>
  <sheetFormatPr defaultRowHeight="14.5" x14ac:dyDescent="0.35"/>
  <cols>
    <col min="1" max="1" width="23" bestFit="1" customWidth="1"/>
    <col min="2" max="2" width="10.6328125" bestFit="1" customWidth="1"/>
  </cols>
  <sheetData>
    <row r="1" spans="1:7" x14ac:dyDescent="0.35">
      <c r="A1" s="35" t="s">
        <v>50</v>
      </c>
      <c r="C1" t="s">
        <v>165</v>
      </c>
      <c r="E1" t="s">
        <v>166</v>
      </c>
      <c r="G1" s="57" t="s">
        <v>173</v>
      </c>
    </row>
    <row r="2" spans="1:7" x14ac:dyDescent="0.35">
      <c r="A2" s="35"/>
    </row>
    <row r="3" spans="1:7" x14ac:dyDescent="0.35">
      <c r="A3" s="35"/>
      <c r="C3" s="52" t="s">
        <v>167</v>
      </c>
    </row>
    <row r="4" spans="1:7" x14ac:dyDescent="0.35">
      <c r="A4" s="35"/>
    </row>
    <row r="5" spans="1:7" x14ac:dyDescent="0.35">
      <c r="A5" s="35"/>
      <c r="C5" t="s">
        <v>171</v>
      </c>
    </row>
    <row r="6" spans="1:7" x14ac:dyDescent="0.35">
      <c r="A6" s="35"/>
    </row>
    <row r="7" spans="1:7" x14ac:dyDescent="0.35">
      <c r="A7" s="35"/>
    </row>
    <row r="8" spans="1:7" x14ac:dyDescent="0.35">
      <c r="A8" s="35"/>
    </row>
    <row r="9" spans="1:7" x14ac:dyDescent="0.35">
      <c r="A9" s="35"/>
    </row>
    <row r="10" spans="1:7" x14ac:dyDescent="0.35">
      <c r="A10" s="35"/>
    </row>
    <row r="11" spans="1:7" x14ac:dyDescent="0.35">
      <c r="A11" s="35"/>
    </row>
    <row r="12" spans="1:7" ht="15" thickBot="1" x14ac:dyDescent="0.4">
      <c r="A12" s="36"/>
      <c r="B12" s="37" t="s">
        <v>144</v>
      </c>
    </row>
    <row r="14" spans="1:7" x14ac:dyDescent="0.35">
      <c r="A14" t="s">
        <v>170</v>
      </c>
    </row>
  </sheetData>
  <hyperlinks>
    <hyperlink ref="G1" r:id="rId1" xr:uid="{9D8A2A20-96A8-4592-9F0E-07B7E6EAAD8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datums</vt:lpstr>
      <vt:lpstr>Rittenschema 2023</vt:lpstr>
      <vt:lpstr>Rittenschema 2024 (A)</vt:lpstr>
      <vt:lpstr>Rittenschema 2024 (B)</vt:lpstr>
      <vt:lpstr>Aanwezigheid</vt:lpstr>
      <vt:lpstr>4 daagse</vt:lpstr>
      <vt:lpstr>2 daagse</vt:lpstr>
      <vt:lpstr>Aanwezigheid!Print_Area</vt:lpstr>
      <vt:lpstr>'Rittenschema 2024 (A)'!Print_Area</vt:lpstr>
    </vt:vector>
  </TitlesOfParts>
  <Company>Delhaize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Davy Verreycken</dc:creator>
  <cp:lastModifiedBy>DAVY VERREYCKEN</cp:lastModifiedBy>
  <cp:lastPrinted>2024-02-25T09:03:56Z</cp:lastPrinted>
  <dcterms:created xsi:type="dcterms:W3CDTF">2023-02-15T08:14:07Z</dcterms:created>
  <dcterms:modified xsi:type="dcterms:W3CDTF">2024-02-25T09:50:36Z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13265-c559-4850-9a4d-5c092dbd21ac_Enabled">
    <vt:lpwstr>true</vt:lpwstr>
  </property>
  <property fmtid="{D5CDD505-2E9C-101B-9397-08002B2CF9AE}" pid="3" name="MSIP_Label_a1113265-c559-4850-9a4d-5c092dbd21ac_SetDate">
    <vt:lpwstr>2023-02-15T08:14:09Z</vt:lpwstr>
  </property>
  <property fmtid="{D5CDD505-2E9C-101B-9397-08002B2CF9AE}" pid="4" name="MSIP_Label_a1113265-c559-4850-9a4d-5c092dbd21ac_Method">
    <vt:lpwstr>Standard</vt:lpwstr>
  </property>
  <property fmtid="{D5CDD505-2E9C-101B-9397-08002B2CF9AE}" pid="5" name="MSIP_Label_a1113265-c559-4850-9a4d-5c092dbd21ac_Name">
    <vt:lpwstr>Internal Use</vt:lpwstr>
  </property>
  <property fmtid="{D5CDD505-2E9C-101B-9397-08002B2CF9AE}" pid="6" name="MSIP_Label_a1113265-c559-4850-9a4d-5c092dbd21ac_SiteId">
    <vt:lpwstr>a6b169f1-592b-4329-8f33-8db8903003c7</vt:lpwstr>
  </property>
  <property fmtid="{D5CDD505-2E9C-101B-9397-08002B2CF9AE}" pid="7" name="MSIP_Label_a1113265-c559-4850-9a4d-5c092dbd21ac_ActionId">
    <vt:lpwstr>21c53ebe-c8f2-48d3-b7fb-b31984bf9b26</vt:lpwstr>
  </property>
  <property fmtid="{D5CDD505-2E9C-101B-9397-08002B2CF9AE}" pid="8" name="MSIP_Label_a1113265-c559-4850-9a4d-5c092dbd21ac_ContentBits">
    <vt:lpwstr>0</vt:lpwstr>
  </property>
</Properties>
</file>